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790" windowHeight="8265" tabRatio="621" activeTab="0"/>
  </bookViews>
  <sheets>
    <sheet name="平成17年1月1日（Ｎｏ．１） " sheetId="1" r:id="rId1"/>
    <sheet name="平成１７年１月１日（Ｎｏ．２）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<sst xmlns="http://schemas.openxmlformats.org/spreadsheetml/2006/main" count="437" uniqueCount="377">
  <si>
    <t>　小　　　計</t>
  </si>
  <si>
    <t>町　　　　名</t>
  </si>
  <si>
    <t>人口</t>
  </si>
  <si>
    <t>男</t>
  </si>
  <si>
    <t>女</t>
  </si>
  <si>
    <t>世帯</t>
  </si>
  <si>
    <t>双水</t>
  </si>
  <si>
    <t>和多田海士町</t>
  </si>
  <si>
    <t>山下町</t>
  </si>
  <si>
    <t>藤崎通</t>
  </si>
  <si>
    <t>夕日</t>
  </si>
  <si>
    <t>和多田南先石</t>
  </si>
  <si>
    <t>桜馬場</t>
  </si>
  <si>
    <t>東大島町</t>
  </si>
  <si>
    <t>上久里</t>
  </si>
  <si>
    <t>和多田先石</t>
  </si>
  <si>
    <t>東朝日町</t>
  </si>
  <si>
    <t>西大島町</t>
  </si>
  <si>
    <t>下久里</t>
  </si>
  <si>
    <t>和多田西山</t>
  </si>
  <si>
    <t>西朝日町</t>
  </si>
  <si>
    <t>中原</t>
  </si>
  <si>
    <t>和多田本村</t>
  </si>
  <si>
    <t>江川町</t>
  </si>
  <si>
    <t>竹木場</t>
  </si>
  <si>
    <t>和多田大土井</t>
  </si>
  <si>
    <t>元旗町</t>
  </si>
  <si>
    <t>唐川</t>
  </si>
  <si>
    <t>鏡虹町</t>
  </si>
  <si>
    <t>和多田用尺</t>
  </si>
  <si>
    <t>西旗町</t>
  </si>
  <si>
    <t>菅牟田</t>
  </si>
  <si>
    <t>鏡山添</t>
  </si>
  <si>
    <t>長谷</t>
  </si>
  <si>
    <t>富士見町</t>
  </si>
  <si>
    <t>重河内</t>
  </si>
  <si>
    <t>鏡田中</t>
  </si>
  <si>
    <t>和多田天満町１</t>
  </si>
  <si>
    <t>南富士見町</t>
  </si>
  <si>
    <t>熊ノ峰</t>
  </si>
  <si>
    <t>鏡今村</t>
  </si>
  <si>
    <t>和多田天満町２</t>
  </si>
  <si>
    <t>西浜町</t>
  </si>
  <si>
    <t>東山</t>
  </si>
  <si>
    <t>鏡今組</t>
  </si>
  <si>
    <t>鏡町</t>
  </si>
  <si>
    <t>東町</t>
  </si>
  <si>
    <t>東新興町</t>
  </si>
  <si>
    <t>八幡町</t>
  </si>
  <si>
    <t>鏡辻</t>
  </si>
  <si>
    <t>船宮町</t>
  </si>
  <si>
    <t>西新興町</t>
  </si>
  <si>
    <t>桜町</t>
  </si>
  <si>
    <t>鏡梶原</t>
  </si>
  <si>
    <t>元石町</t>
  </si>
  <si>
    <t>橋本町</t>
  </si>
  <si>
    <t>鏡高畑</t>
  </si>
  <si>
    <t>東十人町</t>
  </si>
  <si>
    <t>佐志南</t>
  </si>
  <si>
    <t>松南町</t>
  </si>
  <si>
    <t>西十人町</t>
  </si>
  <si>
    <t>佐志中里</t>
  </si>
  <si>
    <t>原</t>
  </si>
  <si>
    <t>水主町</t>
  </si>
  <si>
    <t>佐志中通</t>
  </si>
  <si>
    <t>柏崎</t>
  </si>
  <si>
    <t>大石町</t>
  </si>
  <si>
    <t>佐志浜町</t>
  </si>
  <si>
    <t>魚屋町</t>
  </si>
  <si>
    <t>旭が丘</t>
  </si>
  <si>
    <t>半田矢作</t>
  </si>
  <si>
    <t>東材木町</t>
  </si>
  <si>
    <t>熊原町</t>
  </si>
  <si>
    <t>半田本村</t>
  </si>
  <si>
    <t>西材木町</t>
  </si>
  <si>
    <t>東菜畑</t>
  </si>
  <si>
    <t>半田中組</t>
  </si>
  <si>
    <t>栄町</t>
  </si>
  <si>
    <t>西菜畑</t>
  </si>
  <si>
    <t>半田河内</t>
  </si>
  <si>
    <t>千代田町</t>
  </si>
  <si>
    <t>南菜畑</t>
  </si>
  <si>
    <t>見借</t>
  </si>
  <si>
    <t>宇木上</t>
  </si>
  <si>
    <t>東城内</t>
  </si>
  <si>
    <t>神田中村</t>
  </si>
  <si>
    <t>宇木中</t>
  </si>
  <si>
    <t>西城内</t>
  </si>
  <si>
    <t>神田山口</t>
  </si>
  <si>
    <t>浦</t>
  </si>
  <si>
    <t>宇木下</t>
  </si>
  <si>
    <t>南城内</t>
  </si>
  <si>
    <t>神田風早</t>
  </si>
  <si>
    <t>鳩川</t>
  </si>
  <si>
    <t>東宇木</t>
  </si>
  <si>
    <t>北城内</t>
  </si>
  <si>
    <t>神田陽光台</t>
  </si>
  <si>
    <t>枝去木</t>
  </si>
  <si>
    <t>大名小路</t>
  </si>
  <si>
    <t>神田長松</t>
  </si>
  <si>
    <t>山本</t>
  </si>
  <si>
    <t>神田内田</t>
  </si>
  <si>
    <t>大良</t>
  </si>
  <si>
    <t>石志</t>
  </si>
  <si>
    <t>木綿町</t>
  </si>
  <si>
    <t>神田西浦</t>
  </si>
  <si>
    <t>後川内</t>
  </si>
  <si>
    <t>畑島</t>
  </si>
  <si>
    <t>本町</t>
  </si>
  <si>
    <t>神田上神田</t>
  </si>
  <si>
    <t>梨川内</t>
  </si>
  <si>
    <t>山田</t>
  </si>
  <si>
    <t>中町</t>
  </si>
  <si>
    <t>千々賀</t>
  </si>
  <si>
    <t>京町</t>
  </si>
  <si>
    <t>相賀</t>
  </si>
  <si>
    <t>養母田</t>
  </si>
  <si>
    <t>高砂町</t>
  </si>
  <si>
    <t>湊町浜</t>
  </si>
  <si>
    <t>養母田鬼塚</t>
  </si>
  <si>
    <t>呉服町</t>
  </si>
  <si>
    <t>湊町岡</t>
  </si>
  <si>
    <t>鬼塚橋本</t>
  </si>
  <si>
    <t>米屋町</t>
  </si>
  <si>
    <t>屋形石</t>
  </si>
  <si>
    <t>紺屋町</t>
  </si>
  <si>
    <t>横野</t>
  </si>
  <si>
    <t>高島</t>
  </si>
  <si>
    <t>八百屋町</t>
  </si>
  <si>
    <t>中里</t>
  </si>
  <si>
    <t>刀町</t>
  </si>
  <si>
    <t>新町</t>
  </si>
  <si>
    <t>神集島</t>
  </si>
  <si>
    <t>平野町</t>
  </si>
  <si>
    <t>中山町</t>
  </si>
  <si>
    <t>弓鷹町</t>
  </si>
  <si>
    <t>妙見東町</t>
  </si>
  <si>
    <t>西寺町</t>
  </si>
  <si>
    <t>妙見中町</t>
  </si>
  <si>
    <t>　☆住民基本台帳人口+外国人登録人口</t>
  </si>
  <si>
    <t>和多田百人町</t>
  </si>
  <si>
    <t>妙見西町</t>
  </si>
  <si>
    <t>和多田東百人町</t>
  </si>
  <si>
    <t>坊主町</t>
  </si>
  <si>
    <t>海岸通</t>
  </si>
  <si>
    <t>二タ子1丁目</t>
  </si>
  <si>
    <t>二タ子2丁目</t>
  </si>
  <si>
    <t>西唐津1丁目</t>
  </si>
  <si>
    <t>東唐津1丁目</t>
  </si>
  <si>
    <t>西唐津2丁目</t>
  </si>
  <si>
    <t>東唐津2丁目</t>
  </si>
  <si>
    <t>西唐津3丁目</t>
  </si>
  <si>
    <t>東唐津3丁目</t>
  </si>
  <si>
    <t>東唐津4丁目</t>
  </si>
  <si>
    <t>唐房3丁目</t>
  </si>
  <si>
    <t>唐房4丁目</t>
  </si>
  <si>
    <t>唐房5丁目</t>
  </si>
  <si>
    <t>唐房6丁目</t>
  </si>
  <si>
    <t>唐房7丁目</t>
  </si>
  <si>
    <t>町田2丁目</t>
  </si>
  <si>
    <t>町田3丁目</t>
  </si>
  <si>
    <t>町田4丁目</t>
  </si>
  <si>
    <t>町田5丁目</t>
  </si>
  <si>
    <t>町田1丁目</t>
  </si>
  <si>
    <t>唐房1丁目</t>
  </si>
  <si>
    <t>唐房２丁目</t>
  </si>
  <si>
    <t>二タ子3丁目東</t>
  </si>
  <si>
    <t>二タ子3丁目西</t>
  </si>
  <si>
    <t>二タ子3丁目南</t>
  </si>
  <si>
    <t>　☆唐津市面積（国土地理院調） ：424.53K㎡</t>
  </si>
  <si>
    <t>　唐津地区計</t>
  </si>
  <si>
    <t>　企画情報部企画調整課</t>
  </si>
  <si>
    <t>町　名</t>
  </si>
  <si>
    <t>浜</t>
  </si>
  <si>
    <t>高倉</t>
  </si>
  <si>
    <t>作礼荘</t>
  </si>
  <si>
    <t>阿漕</t>
  </si>
  <si>
    <t>中通上</t>
  </si>
  <si>
    <t>東</t>
  </si>
  <si>
    <t>椋ノ木</t>
  </si>
  <si>
    <t>のぞみ</t>
  </si>
  <si>
    <t>切木</t>
  </si>
  <si>
    <t>中平</t>
  </si>
  <si>
    <t>西</t>
  </si>
  <si>
    <t>寿光園</t>
  </si>
  <si>
    <t>相知地区計</t>
  </si>
  <si>
    <t>赤坂</t>
  </si>
  <si>
    <t>潟</t>
  </si>
  <si>
    <t>砂子</t>
  </si>
  <si>
    <t>厳木地区計</t>
  </si>
  <si>
    <t>徳須恵</t>
  </si>
  <si>
    <t>湯野浦</t>
  </si>
  <si>
    <t>横竹</t>
  </si>
  <si>
    <t>横田下</t>
  </si>
  <si>
    <t>相知</t>
  </si>
  <si>
    <t>大杉</t>
  </si>
  <si>
    <t>杉野浦</t>
  </si>
  <si>
    <t>石室上一班</t>
  </si>
  <si>
    <t>横田上</t>
  </si>
  <si>
    <t>緑山</t>
  </si>
  <si>
    <t>岸山</t>
  </si>
  <si>
    <t>中浦</t>
  </si>
  <si>
    <t>石室上二班</t>
  </si>
  <si>
    <t>野田</t>
  </si>
  <si>
    <t>長部田</t>
  </si>
  <si>
    <t>矢代町</t>
  </si>
  <si>
    <t>大浦岡</t>
  </si>
  <si>
    <t>石室下一班</t>
  </si>
  <si>
    <t>新長</t>
  </si>
  <si>
    <t>芳谷</t>
  </si>
  <si>
    <t>大浦浜</t>
  </si>
  <si>
    <t>石室下二班</t>
  </si>
  <si>
    <t>山瀬</t>
  </si>
  <si>
    <t>町切</t>
  </si>
  <si>
    <t>稗田一区</t>
  </si>
  <si>
    <t>満越</t>
  </si>
  <si>
    <t>加倉</t>
  </si>
  <si>
    <t>大江</t>
  </si>
  <si>
    <t>瓜ヶ坂</t>
  </si>
  <si>
    <t>高野</t>
  </si>
  <si>
    <t>渕上</t>
  </si>
  <si>
    <t>楠</t>
  </si>
  <si>
    <t>志気</t>
  </si>
  <si>
    <t>八折栄</t>
  </si>
  <si>
    <t>岩野</t>
  </si>
  <si>
    <t>谷口</t>
  </si>
  <si>
    <t>田頭</t>
  </si>
  <si>
    <t>行合野</t>
  </si>
  <si>
    <t>万賀里川</t>
  </si>
  <si>
    <t>八床</t>
  </si>
  <si>
    <t>岡口</t>
  </si>
  <si>
    <t>湯屋</t>
  </si>
  <si>
    <t>田中</t>
  </si>
  <si>
    <t>仁田野尾</t>
  </si>
  <si>
    <t>菖蒲</t>
  </si>
  <si>
    <t>五反田</t>
  </si>
  <si>
    <t>横枕</t>
  </si>
  <si>
    <t>下竹有</t>
  </si>
  <si>
    <t>牧野地</t>
  </si>
  <si>
    <t>早田</t>
  </si>
  <si>
    <t>南山下</t>
  </si>
  <si>
    <t>千束</t>
  </si>
  <si>
    <t>上竹有</t>
  </si>
  <si>
    <t>肥前地区計</t>
  </si>
  <si>
    <t>塩鶴</t>
  </si>
  <si>
    <t>南山上</t>
  </si>
  <si>
    <t>中山</t>
  </si>
  <si>
    <t>山彦</t>
  </si>
  <si>
    <t>鬼木</t>
  </si>
  <si>
    <t>赤木</t>
  </si>
  <si>
    <t>柳瀬</t>
  </si>
  <si>
    <t>山﨑</t>
  </si>
  <si>
    <t>下平野</t>
  </si>
  <si>
    <t>一堂</t>
  </si>
  <si>
    <t>中野</t>
  </si>
  <si>
    <t>座主</t>
  </si>
  <si>
    <t>久保</t>
  </si>
  <si>
    <t>上平野</t>
  </si>
  <si>
    <t>野元</t>
  </si>
  <si>
    <t>辻</t>
  </si>
  <si>
    <t>戸房</t>
  </si>
  <si>
    <t>上相知</t>
  </si>
  <si>
    <t>成渕</t>
  </si>
  <si>
    <t>元組</t>
  </si>
  <si>
    <t>丸田</t>
  </si>
  <si>
    <t>古瀬</t>
  </si>
  <si>
    <t>牟田部</t>
  </si>
  <si>
    <t>千草野</t>
  </si>
  <si>
    <t>茜屋町</t>
  </si>
  <si>
    <t>鎮西地区計</t>
  </si>
  <si>
    <t>坊中</t>
  </si>
  <si>
    <t>立園</t>
  </si>
  <si>
    <t>畑ヶ中</t>
  </si>
  <si>
    <t>先方町</t>
  </si>
  <si>
    <t>草場</t>
  </si>
  <si>
    <t>佐里上</t>
  </si>
  <si>
    <t>北波多地区計</t>
  </si>
  <si>
    <t>沙子</t>
  </si>
  <si>
    <t>海士町</t>
  </si>
  <si>
    <t>今坂</t>
  </si>
  <si>
    <t>佐里下</t>
  </si>
  <si>
    <t>入野東</t>
  </si>
  <si>
    <t>麦原</t>
  </si>
  <si>
    <t>釣町</t>
  </si>
  <si>
    <t>鳥巣</t>
  </si>
  <si>
    <t>杉野</t>
  </si>
  <si>
    <t>入野西</t>
  </si>
  <si>
    <t>先部</t>
  </si>
  <si>
    <t>小倉町</t>
  </si>
  <si>
    <t>浜玉地区計</t>
  </si>
  <si>
    <t>西和田</t>
  </si>
  <si>
    <t>晴気</t>
  </si>
  <si>
    <t>浦方</t>
  </si>
  <si>
    <t>西中町</t>
  </si>
  <si>
    <t>天川</t>
  </si>
  <si>
    <t>和田</t>
  </si>
  <si>
    <t>犬頭</t>
  </si>
  <si>
    <t>殿山</t>
  </si>
  <si>
    <t>星領</t>
  </si>
  <si>
    <t>池</t>
  </si>
  <si>
    <t>星賀</t>
  </si>
  <si>
    <t>先方</t>
  </si>
  <si>
    <t>宮 ノ 町</t>
  </si>
  <si>
    <t>広川</t>
  </si>
  <si>
    <t>蕨野</t>
  </si>
  <si>
    <t>向島</t>
  </si>
  <si>
    <t>古里</t>
  </si>
  <si>
    <t>天満町</t>
  </si>
  <si>
    <t>鳥越</t>
  </si>
  <si>
    <t>平山中組</t>
  </si>
  <si>
    <t>駄竹</t>
  </si>
  <si>
    <t>松浦町</t>
  </si>
  <si>
    <t>平之</t>
  </si>
  <si>
    <t>尾部田</t>
  </si>
  <si>
    <t>納所西</t>
  </si>
  <si>
    <t>川端町</t>
  </si>
  <si>
    <t>浦川内</t>
  </si>
  <si>
    <t>平山下</t>
  </si>
  <si>
    <t>納所東</t>
  </si>
  <si>
    <t>串</t>
  </si>
  <si>
    <t>愛宕町</t>
  </si>
  <si>
    <t>広瀬</t>
  </si>
  <si>
    <t>山手町</t>
  </si>
  <si>
    <t>京泊</t>
  </si>
  <si>
    <t>前田</t>
  </si>
  <si>
    <t>殿ノ浦岡</t>
  </si>
  <si>
    <t>中島</t>
  </si>
  <si>
    <t>伊岐佐上</t>
  </si>
  <si>
    <t>鶴牧</t>
  </si>
  <si>
    <t>竹ノ内</t>
  </si>
  <si>
    <t>殿ノ浦西</t>
  </si>
  <si>
    <t>牧瀬</t>
  </si>
  <si>
    <t>伊岐佐上中</t>
  </si>
  <si>
    <t>菖津</t>
  </si>
  <si>
    <t>加唐島</t>
  </si>
  <si>
    <t>殿の浦浜</t>
  </si>
  <si>
    <t>旭ヶ丘</t>
  </si>
  <si>
    <t>伊岐佐下中</t>
  </si>
  <si>
    <t>大鶴</t>
  </si>
  <si>
    <t>松島</t>
  </si>
  <si>
    <t>小友</t>
  </si>
  <si>
    <t>瀬戸木場</t>
  </si>
  <si>
    <t>伊岐佐下</t>
  </si>
  <si>
    <t>梅崎</t>
  </si>
  <si>
    <t>宮ノ本</t>
  </si>
  <si>
    <t>大友</t>
  </si>
  <si>
    <t>厳木</t>
  </si>
  <si>
    <t>幸の元</t>
  </si>
  <si>
    <t>寺浦</t>
  </si>
  <si>
    <t>野中</t>
  </si>
  <si>
    <t>片島</t>
  </si>
  <si>
    <t>浪瀬</t>
  </si>
  <si>
    <t>黒岩</t>
  </si>
  <si>
    <t>新木場</t>
  </si>
  <si>
    <t>二タ松</t>
  </si>
  <si>
    <t>加部島</t>
  </si>
  <si>
    <t>大野</t>
  </si>
  <si>
    <t>上ヶ倉</t>
  </si>
  <si>
    <t>馬渡島計</t>
  </si>
  <si>
    <t>小川島</t>
  </si>
  <si>
    <t>岩屋</t>
  </si>
  <si>
    <t>米の山</t>
  </si>
  <si>
    <t>田野</t>
  </si>
  <si>
    <t>村下</t>
  </si>
  <si>
    <t>呼子地区計</t>
  </si>
  <si>
    <t>新屋敷</t>
  </si>
  <si>
    <t>高見台</t>
  </si>
  <si>
    <t>新田</t>
  </si>
  <si>
    <t>深田</t>
  </si>
  <si>
    <t>唐津市総計</t>
  </si>
  <si>
    <t>本山</t>
  </si>
  <si>
    <t>サリバン</t>
  </si>
  <si>
    <t>高串</t>
  </si>
  <si>
    <t>中通下</t>
  </si>
  <si>
    <t>町　名</t>
  </si>
  <si>
    <t>稗田二区</t>
  </si>
  <si>
    <t>うつぼ木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</si>
</sst>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6" fontId="5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horizontal="distributed" vertical="center" wrapText="1"/>
    </xf>
    <xf numFmtId="176" fontId="5" fillId="0" borderId="22" xfId="0" applyNumberFormat="1" applyFont="1" applyBorder="1" applyAlignment="1">
      <alignment horizontal="distributed" vertical="center"/>
    </xf>
    <xf numFmtId="176" fontId="5" fillId="0" borderId="23" xfId="0" applyNumberFormat="1" applyFont="1" applyBorder="1" applyAlignment="1">
      <alignment horizontal="distributed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distributed" vertical="center"/>
    </xf>
    <xf numFmtId="176" fontId="5" fillId="0" borderId="33" xfId="0" applyNumberFormat="1" applyFont="1" applyBorder="1" applyAlignment="1">
      <alignment horizontal="distributed" vertical="center"/>
    </xf>
    <xf numFmtId="176" fontId="5" fillId="0" borderId="33" xfId="0" applyNumberFormat="1" applyFont="1" applyBorder="1" applyAlignment="1">
      <alignment horizontal="distributed" vertical="center" wrapText="1"/>
    </xf>
    <xf numFmtId="176" fontId="5" fillId="0" borderId="34" xfId="0" applyNumberFormat="1" applyFont="1" applyBorder="1" applyAlignment="1">
      <alignment horizontal="distributed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distributed" vertical="center"/>
    </xf>
    <xf numFmtId="176" fontId="5" fillId="0" borderId="37" xfId="0" applyNumberFormat="1" applyFont="1" applyBorder="1" applyAlignment="1">
      <alignment horizontal="distributed"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176" fontId="5" fillId="33" borderId="37" xfId="0" applyNumberFormat="1" applyFont="1" applyFill="1" applyBorder="1" applyAlignment="1">
      <alignment vertical="center"/>
    </xf>
    <xf numFmtId="176" fontId="5" fillId="33" borderId="13" xfId="0" applyNumberFormat="1" applyFont="1" applyFill="1" applyBorder="1" applyAlignment="1">
      <alignment horizontal="right" vertical="center"/>
    </xf>
    <xf numFmtId="176" fontId="5" fillId="33" borderId="14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41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distributed" vertical="center"/>
    </xf>
    <xf numFmtId="0" fontId="5" fillId="0" borderId="11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24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12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23" xfId="0" applyFont="1" applyBorder="1" applyAlignment="1">
      <alignment horizontal="distributed" vertical="center"/>
    </xf>
    <xf numFmtId="0" fontId="5" fillId="0" borderId="16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 horizontal="distributed" vertical="center"/>
    </xf>
    <xf numFmtId="3" fontId="5" fillId="0" borderId="16" xfId="0" applyNumberFormat="1" applyFont="1" applyBorder="1" applyAlignment="1">
      <alignment/>
    </xf>
    <xf numFmtId="0" fontId="5" fillId="0" borderId="32" xfId="0" applyFont="1" applyBorder="1" applyAlignment="1">
      <alignment horizontal="distributed" vertical="center"/>
    </xf>
    <xf numFmtId="0" fontId="5" fillId="0" borderId="25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36" xfId="0" applyFont="1" applyBorder="1" applyAlignment="1">
      <alignment horizontal="distributed" vertical="center"/>
    </xf>
    <xf numFmtId="0" fontId="5" fillId="0" borderId="26" xfId="0" applyFont="1" applyBorder="1" applyAlignment="1">
      <alignment/>
    </xf>
    <xf numFmtId="0" fontId="5" fillId="0" borderId="48" xfId="0" applyFont="1" applyBorder="1" applyAlignment="1">
      <alignment/>
    </xf>
    <xf numFmtId="0" fontId="5" fillId="34" borderId="49" xfId="0" applyFont="1" applyFill="1" applyBorder="1" applyAlignment="1">
      <alignment horizontal="distributed" vertical="center"/>
    </xf>
    <xf numFmtId="3" fontId="5" fillId="34" borderId="13" xfId="0" applyNumberFormat="1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0" fontId="6" fillId="34" borderId="49" xfId="0" applyFont="1" applyFill="1" applyBorder="1" applyAlignment="1">
      <alignment horizontal="distributed" vertical="center"/>
    </xf>
    <xf numFmtId="3" fontId="5" fillId="34" borderId="50" xfId="0" applyNumberFormat="1" applyFont="1" applyFill="1" applyBorder="1" applyAlignment="1">
      <alignment/>
    </xf>
    <xf numFmtId="0" fontId="5" fillId="33" borderId="37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/>
    </xf>
    <xf numFmtId="0" fontId="5" fillId="33" borderId="50" xfId="0" applyFont="1" applyFill="1" applyBorder="1" applyAlignment="1">
      <alignment/>
    </xf>
    <xf numFmtId="0" fontId="5" fillId="34" borderId="22" xfId="0" applyFont="1" applyFill="1" applyBorder="1" applyAlignment="1">
      <alignment horizontal="distributed" vertical="center"/>
    </xf>
    <xf numFmtId="176" fontId="5" fillId="34" borderId="37" xfId="0" applyNumberFormat="1" applyFont="1" applyFill="1" applyBorder="1" applyAlignment="1">
      <alignment vertical="center"/>
    </xf>
    <xf numFmtId="176" fontId="5" fillId="34" borderId="13" xfId="0" applyNumberFormat="1" applyFont="1" applyFill="1" applyBorder="1" applyAlignment="1">
      <alignment horizontal="right" vertical="center"/>
    </xf>
    <xf numFmtId="176" fontId="5" fillId="34" borderId="14" xfId="0" applyNumberFormat="1" applyFont="1" applyFill="1" applyBorder="1" applyAlignment="1">
      <alignment horizontal="right" vertical="center"/>
    </xf>
    <xf numFmtId="176" fontId="5" fillId="33" borderId="13" xfId="0" applyNumberFormat="1" applyFont="1" applyFill="1" applyBorder="1" applyAlignment="1">
      <alignment vertical="center"/>
    </xf>
    <xf numFmtId="176" fontId="5" fillId="33" borderId="14" xfId="0" applyNumberFormat="1" applyFont="1" applyFill="1" applyBorder="1" applyAlignment="1">
      <alignment vertical="center"/>
    </xf>
    <xf numFmtId="176" fontId="5" fillId="33" borderId="30" xfId="0" applyNumberFormat="1" applyFont="1" applyFill="1" applyBorder="1" applyAlignment="1">
      <alignment horizontal="right" vertical="center"/>
    </xf>
    <xf numFmtId="176" fontId="5" fillId="33" borderId="22" xfId="0" applyNumberFormat="1" applyFont="1" applyFill="1" applyBorder="1" applyAlignment="1">
      <alignment vertical="center"/>
    </xf>
    <xf numFmtId="0" fontId="5" fillId="34" borderId="51" xfId="0" applyFont="1" applyFill="1" applyBorder="1" applyAlignment="1">
      <alignment horizontal="distributed" vertical="center"/>
    </xf>
    <xf numFmtId="3" fontId="5" fillId="34" borderId="25" xfId="0" applyNumberFormat="1" applyFont="1" applyFill="1" applyBorder="1" applyAlignment="1">
      <alignment/>
    </xf>
    <xf numFmtId="3" fontId="5" fillId="34" borderId="52" xfId="0" applyNumberFormat="1" applyFont="1" applyFill="1" applyBorder="1" applyAlignment="1">
      <alignment/>
    </xf>
    <xf numFmtId="3" fontId="5" fillId="35" borderId="53" xfId="0" applyNumberFormat="1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3" fontId="5" fillId="35" borderId="56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3" fontId="5" fillId="36" borderId="57" xfId="0" applyNumberFormat="1" applyFont="1" applyFill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showOutlineSymbols="0" zoomScale="75" zoomScaleNormal="75" zoomScalePageLayoutView="0" workbookViewId="0" topLeftCell="A1">
      <selection activeCell="F16" sqref="F16"/>
    </sheetView>
  </sheetViews>
  <sheetFormatPr defaultColWidth="10.75390625" defaultRowHeight="14.25"/>
  <cols>
    <col min="1" max="1" width="14.75390625" style="1" customWidth="1"/>
    <col min="2" max="5" width="7.875" style="1" customWidth="1"/>
    <col min="6" max="6" width="14.875" style="1" customWidth="1"/>
    <col min="7" max="7" width="7.875" style="1" customWidth="1"/>
    <col min="8" max="8" width="7.75390625" style="1" customWidth="1"/>
    <col min="9" max="10" width="7.875" style="1" customWidth="1"/>
    <col min="11" max="11" width="14.75390625" style="1" customWidth="1"/>
    <col min="12" max="15" width="7.875" style="1" customWidth="1"/>
    <col min="16" max="16" width="14.75390625" style="1" customWidth="1"/>
    <col min="17" max="20" width="7.875" style="1" customWidth="1"/>
    <col min="21" max="16384" width="10.75390625" style="1" customWidth="1"/>
  </cols>
  <sheetData>
    <row r="1" spans="1:21" ht="18" customHeight="1">
      <c r="A1" s="12" t="s">
        <v>1</v>
      </c>
      <c r="B1" s="2" t="s">
        <v>2</v>
      </c>
      <c r="C1" s="2" t="s">
        <v>3</v>
      </c>
      <c r="D1" s="2" t="s">
        <v>4</v>
      </c>
      <c r="E1" s="23" t="s">
        <v>5</v>
      </c>
      <c r="F1" s="28" t="s">
        <v>1</v>
      </c>
      <c r="G1" s="2" t="s">
        <v>2</v>
      </c>
      <c r="H1" s="2" t="s">
        <v>3</v>
      </c>
      <c r="I1" s="2" t="s">
        <v>4</v>
      </c>
      <c r="J1" s="23" t="s">
        <v>5</v>
      </c>
      <c r="K1" s="28" t="s">
        <v>1</v>
      </c>
      <c r="L1" s="2" t="s">
        <v>2</v>
      </c>
      <c r="M1" s="2" t="s">
        <v>3</v>
      </c>
      <c r="N1" s="2" t="s">
        <v>4</v>
      </c>
      <c r="O1" s="23" t="s">
        <v>5</v>
      </c>
      <c r="P1" s="28" t="s">
        <v>1</v>
      </c>
      <c r="Q1" s="2" t="s">
        <v>2</v>
      </c>
      <c r="R1" s="2" t="s">
        <v>3</v>
      </c>
      <c r="S1" s="2" t="s">
        <v>4</v>
      </c>
      <c r="T1" s="13" t="s">
        <v>5</v>
      </c>
      <c r="U1" s="3"/>
    </row>
    <row r="2" spans="1:21" ht="18" customHeight="1">
      <c r="A2" s="14" t="s">
        <v>6</v>
      </c>
      <c r="B2" s="4">
        <f aca="true" t="shared" si="0" ref="B2:B47">SUM(C2:D2)</f>
        <v>1016</v>
      </c>
      <c r="C2" s="19">
        <v>484</v>
      </c>
      <c r="D2" s="19">
        <v>532</v>
      </c>
      <c r="E2" s="24">
        <v>326</v>
      </c>
      <c r="F2" s="29" t="s">
        <v>142</v>
      </c>
      <c r="G2" s="19">
        <f aca="true" t="shared" si="1" ref="G2:G47">SUM(H2:I2)</f>
        <v>247</v>
      </c>
      <c r="H2" s="19">
        <v>112</v>
      </c>
      <c r="I2" s="19">
        <v>135</v>
      </c>
      <c r="J2" s="24">
        <v>101</v>
      </c>
      <c r="K2" s="30" t="s">
        <v>12</v>
      </c>
      <c r="L2" s="4">
        <f aca="true" t="shared" si="2" ref="L2:L32">SUM(M2:N2)</f>
        <v>316</v>
      </c>
      <c r="M2" s="4">
        <v>147</v>
      </c>
      <c r="N2" s="4">
        <v>169</v>
      </c>
      <c r="O2" s="25">
        <v>139</v>
      </c>
      <c r="P2" s="30" t="s">
        <v>13</v>
      </c>
      <c r="Q2" s="4">
        <f aca="true" t="shared" si="3" ref="Q2:Q42">SUM(R2:S2)</f>
        <v>453</v>
      </c>
      <c r="R2" s="4">
        <v>242</v>
      </c>
      <c r="S2" s="4">
        <v>211</v>
      </c>
      <c r="T2" s="5">
        <v>238</v>
      </c>
      <c r="U2" s="3"/>
    </row>
    <row r="3" spans="1:21" ht="18" customHeight="1">
      <c r="A3" s="14" t="s">
        <v>10</v>
      </c>
      <c r="B3" s="4">
        <f t="shared" si="0"/>
        <v>106</v>
      </c>
      <c r="C3" s="4">
        <v>50</v>
      </c>
      <c r="D3" s="4">
        <v>56</v>
      </c>
      <c r="E3" s="20">
        <v>33</v>
      </c>
      <c r="F3" s="30" t="s">
        <v>7</v>
      </c>
      <c r="G3" s="4">
        <f t="shared" si="1"/>
        <v>373</v>
      </c>
      <c r="H3" s="4">
        <v>174</v>
      </c>
      <c r="I3" s="4">
        <v>199</v>
      </c>
      <c r="J3" s="25">
        <v>143</v>
      </c>
      <c r="K3" s="30" t="s">
        <v>16</v>
      </c>
      <c r="L3" s="4">
        <f t="shared" si="2"/>
        <v>135</v>
      </c>
      <c r="M3" s="4">
        <v>57</v>
      </c>
      <c r="N3" s="4">
        <v>78</v>
      </c>
      <c r="O3" s="25">
        <v>53</v>
      </c>
      <c r="P3" s="30" t="s">
        <v>17</v>
      </c>
      <c r="Q3" s="4">
        <f t="shared" si="3"/>
        <v>491</v>
      </c>
      <c r="R3" s="4">
        <v>235</v>
      </c>
      <c r="S3" s="4">
        <v>256</v>
      </c>
      <c r="T3" s="5">
        <v>195</v>
      </c>
      <c r="U3" s="3"/>
    </row>
    <row r="4" spans="1:21" ht="18" customHeight="1">
      <c r="A4" s="14" t="s">
        <v>14</v>
      </c>
      <c r="B4" s="4">
        <f t="shared" si="0"/>
        <v>810</v>
      </c>
      <c r="C4" s="4">
        <v>381</v>
      </c>
      <c r="D4" s="4">
        <v>429</v>
      </c>
      <c r="E4" s="20">
        <v>258</v>
      </c>
      <c r="F4" s="30" t="s">
        <v>11</v>
      </c>
      <c r="G4" s="4">
        <f t="shared" si="1"/>
        <v>701</v>
      </c>
      <c r="H4" s="4">
        <v>367</v>
      </c>
      <c r="I4" s="4">
        <v>334</v>
      </c>
      <c r="J4" s="25">
        <v>282</v>
      </c>
      <c r="K4" s="30" t="s">
        <v>20</v>
      </c>
      <c r="L4" s="4">
        <f t="shared" si="2"/>
        <v>234</v>
      </c>
      <c r="M4" s="4">
        <v>113</v>
      </c>
      <c r="N4" s="4">
        <v>121</v>
      </c>
      <c r="O4" s="25">
        <v>95</v>
      </c>
      <c r="P4" s="38" t="s">
        <v>0</v>
      </c>
      <c r="Q4" s="39">
        <f t="shared" si="3"/>
        <v>6995</v>
      </c>
      <c r="R4" s="39">
        <f>SUM(M34:M47,R2:R3)</f>
        <v>3318</v>
      </c>
      <c r="S4" s="39">
        <f>SUM(N34:N47,S2:S3)</f>
        <v>3677</v>
      </c>
      <c r="T4" s="40">
        <f>SUM(O34:O47,T2:T3)</f>
        <v>2954</v>
      </c>
      <c r="U4" s="3"/>
    </row>
    <row r="5" spans="1:21" ht="18" customHeight="1">
      <c r="A5" s="14" t="s">
        <v>18</v>
      </c>
      <c r="B5" s="4">
        <f t="shared" si="0"/>
        <v>612</v>
      </c>
      <c r="C5" s="4">
        <v>297</v>
      </c>
      <c r="D5" s="4">
        <v>315</v>
      </c>
      <c r="E5" s="20">
        <v>185</v>
      </c>
      <c r="F5" s="30" t="s">
        <v>15</v>
      </c>
      <c r="G5" s="4">
        <f t="shared" si="1"/>
        <v>1341</v>
      </c>
      <c r="H5" s="4">
        <v>638</v>
      </c>
      <c r="I5" s="4">
        <v>703</v>
      </c>
      <c r="J5" s="25">
        <v>492</v>
      </c>
      <c r="K5" s="30" t="s">
        <v>23</v>
      </c>
      <c r="L5" s="4">
        <f t="shared" si="2"/>
        <v>367</v>
      </c>
      <c r="M5" s="4">
        <v>181</v>
      </c>
      <c r="N5" s="4">
        <v>186</v>
      </c>
      <c r="O5" s="25">
        <v>152</v>
      </c>
      <c r="P5" s="30" t="s">
        <v>24</v>
      </c>
      <c r="Q5" s="4">
        <f t="shared" si="3"/>
        <v>328</v>
      </c>
      <c r="R5" s="4">
        <v>168</v>
      </c>
      <c r="S5" s="4">
        <v>160</v>
      </c>
      <c r="T5" s="5">
        <v>97</v>
      </c>
      <c r="U5" s="3"/>
    </row>
    <row r="6" spans="1:21" ht="18" customHeight="1">
      <c r="A6" s="14" t="s">
        <v>21</v>
      </c>
      <c r="B6" s="4">
        <f t="shared" si="0"/>
        <v>862</v>
      </c>
      <c r="C6" s="4">
        <v>430</v>
      </c>
      <c r="D6" s="4">
        <v>432</v>
      </c>
      <c r="E6" s="20">
        <v>283</v>
      </c>
      <c r="F6" s="30" t="s">
        <v>19</v>
      </c>
      <c r="G6" s="4">
        <f t="shared" si="1"/>
        <v>734</v>
      </c>
      <c r="H6" s="4">
        <v>348</v>
      </c>
      <c r="I6" s="4">
        <v>386</v>
      </c>
      <c r="J6" s="25">
        <v>240</v>
      </c>
      <c r="K6" s="30" t="s">
        <v>26</v>
      </c>
      <c r="L6" s="4">
        <f t="shared" si="2"/>
        <v>225</v>
      </c>
      <c r="M6" s="4">
        <v>78</v>
      </c>
      <c r="N6" s="4">
        <v>147</v>
      </c>
      <c r="O6" s="25">
        <v>158</v>
      </c>
      <c r="P6" s="30" t="s">
        <v>27</v>
      </c>
      <c r="Q6" s="4">
        <f t="shared" si="3"/>
        <v>255</v>
      </c>
      <c r="R6" s="4">
        <v>126</v>
      </c>
      <c r="S6" s="4">
        <v>129</v>
      </c>
      <c r="T6" s="5">
        <v>59</v>
      </c>
      <c r="U6" s="3"/>
    </row>
    <row r="7" spans="1:21" ht="18" customHeight="1">
      <c r="A7" s="83" t="s">
        <v>0</v>
      </c>
      <c r="B7" s="39">
        <f t="shared" si="0"/>
        <v>3406</v>
      </c>
      <c r="C7" s="39">
        <f>SUM(C2:C6)</f>
        <v>1642</v>
      </c>
      <c r="D7" s="39">
        <f>SUM(D2:D6)</f>
        <v>1764</v>
      </c>
      <c r="E7" s="82">
        <f>SUM(E2:E6)</f>
        <v>1085</v>
      </c>
      <c r="F7" s="30" t="s">
        <v>22</v>
      </c>
      <c r="G7" s="4">
        <f t="shared" si="1"/>
        <v>1426</v>
      </c>
      <c r="H7" s="4">
        <v>703</v>
      </c>
      <c r="I7" s="4">
        <v>723</v>
      </c>
      <c r="J7" s="25">
        <v>515</v>
      </c>
      <c r="K7" s="30" t="s">
        <v>30</v>
      </c>
      <c r="L7" s="4">
        <f t="shared" si="2"/>
        <v>620</v>
      </c>
      <c r="M7" s="4">
        <v>276</v>
      </c>
      <c r="N7" s="4">
        <v>344</v>
      </c>
      <c r="O7" s="25">
        <v>296</v>
      </c>
      <c r="P7" s="30" t="s">
        <v>31</v>
      </c>
      <c r="Q7" s="4">
        <f t="shared" si="3"/>
        <v>149</v>
      </c>
      <c r="R7" s="4">
        <v>74</v>
      </c>
      <c r="S7" s="4">
        <v>75</v>
      </c>
      <c r="T7" s="5">
        <v>35</v>
      </c>
      <c r="U7" s="3"/>
    </row>
    <row r="8" spans="1:21" ht="18" customHeight="1">
      <c r="A8" s="14" t="s">
        <v>28</v>
      </c>
      <c r="B8" s="4">
        <f t="shared" si="0"/>
        <v>811</v>
      </c>
      <c r="C8" s="4">
        <v>394</v>
      </c>
      <c r="D8" s="4">
        <v>417</v>
      </c>
      <c r="E8" s="20">
        <v>346</v>
      </c>
      <c r="F8" s="30" t="s">
        <v>25</v>
      </c>
      <c r="G8" s="4">
        <f t="shared" si="1"/>
        <v>1195</v>
      </c>
      <c r="H8" s="4">
        <v>581</v>
      </c>
      <c r="I8" s="4">
        <v>614</v>
      </c>
      <c r="J8" s="25">
        <v>446</v>
      </c>
      <c r="K8" s="30" t="s">
        <v>34</v>
      </c>
      <c r="L8" s="4">
        <f t="shared" si="2"/>
        <v>300</v>
      </c>
      <c r="M8" s="4">
        <v>130</v>
      </c>
      <c r="N8" s="4">
        <v>170</v>
      </c>
      <c r="O8" s="25">
        <v>119</v>
      </c>
      <c r="P8" s="30" t="s">
        <v>35</v>
      </c>
      <c r="Q8" s="4">
        <f t="shared" si="3"/>
        <v>121</v>
      </c>
      <c r="R8" s="4">
        <v>60</v>
      </c>
      <c r="S8" s="4">
        <v>61</v>
      </c>
      <c r="T8" s="5">
        <v>26</v>
      </c>
      <c r="U8" s="3"/>
    </row>
    <row r="9" spans="1:21" ht="18" customHeight="1">
      <c r="A9" s="14" t="s">
        <v>32</v>
      </c>
      <c r="B9" s="4">
        <f t="shared" si="0"/>
        <v>850</v>
      </c>
      <c r="C9" s="4">
        <v>410</v>
      </c>
      <c r="D9" s="4">
        <v>440</v>
      </c>
      <c r="E9" s="20">
        <v>301</v>
      </c>
      <c r="F9" s="30" t="s">
        <v>29</v>
      </c>
      <c r="G9" s="4">
        <f t="shared" si="1"/>
        <v>1445</v>
      </c>
      <c r="H9" s="4">
        <v>686</v>
      </c>
      <c r="I9" s="4">
        <v>759</v>
      </c>
      <c r="J9" s="25">
        <v>558</v>
      </c>
      <c r="K9" s="30" t="s">
        <v>38</v>
      </c>
      <c r="L9" s="4">
        <f t="shared" si="2"/>
        <v>332</v>
      </c>
      <c r="M9" s="4">
        <v>138</v>
      </c>
      <c r="N9" s="4">
        <v>194</v>
      </c>
      <c r="O9" s="25">
        <v>142</v>
      </c>
      <c r="P9" s="30" t="s">
        <v>39</v>
      </c>
      <c r="Q9" s="4">
        <f t="shared" si="3"/>
        <v>41</v>
      </c>
      <c r="R9" s="4">
        <v>22</v>
      </c>
      <c r="S9" s="4">
        <v>19</v>
      </c>
      <c r="T9" s="5">
        <v>10</v>
      </c>
      <c r="U9" s="3"/>
    </row>
    <row r="10" spans="1:21" ht="18" customHeight="1">
      <c r="A10" s="14" t="s">
        <v>36</v>
      </c>
      <c r="B10" s="4">
        <f t="shared" si="0"/>
        <v>676</v>
      </c>
      <c r="C10" s="4">
        <v>323</v>
      </c>
      <c r="D10" s="4">
        <v>353</v>
      </c>
      <c r="E10" s="20">
        <v>250</v>
      </c>
      <c r="F10" s="30" t="s">
        <v>33</v>
      </c>
      <c r="G10" s="4">
        <f t="shared" si="1"/>
        <v>258</v>
      </c>
      <c r="H10" s="4">
        <v>109</v>
      </c>
      <c r="I10" s="4">
        <v>149</v>
      </c>
      <c r="J10" s="25">
        <v>86</v>
      </c>
      <c r="K10" s="30" t="s">
        <v>42</v>
      </c>
      <c r="L10" s="4">
        <f t="shared" si="2"/>
        <v>181</v>
      </c>
      <c r="M10" s="4">
        <v>78</v>
      </c>
      <c r="N10" s="4">
        <v>103</v>
      </c>
      <c r="O10" s="25">
        <v>78</v>
      </c>
      <c r="P10" s="30" t="s">
        <v>43</v>
      </c>
      <c r="Q10" s="4">
        <f t="shared" si="3"/>
        <v>144</v>
      </c>
      <c r="R10" s="4">
        <v>69</v>
      </c>
      <c r="S10" s="4">
        <v>75</v>
      </c>
      <c r="T10" s="5">
        <v>51</v>
      </c>
      <c r="U10" s="3"/>
    </row>
    <row r="11" spans="1:21" ht="18" customHeight="1">
      <c r="A11" s="14" t="s">
        <v>40</v>
      </c>
      <c r="B11" s="4">
        <f t="shared" si="0"/>
        <v>306</v>
      </c>
      <c r="C11" s="4">
        <v>136</v>
      </c>
      <c r="D11" s="4">
        <v>170</v>
      </c>
      <c r="E11" s="20">
        <v>119</v>
      </c>
      <c r="F11" s="30" t="s">
        <v>37</v>
      </c>
      <c r="G11" s="4">
        <f t="shared" si="1"/>
        <v>1000</v>
      </c>
      <c r="H11" s="4">
        <v>449</v>
      </c>
      <c r="I11" s="4">
        <v>551</v>
      </c>
      <c r="J11" s="25">
        <v>386</v>
      </c>
      <c r="K11" s="38" t="s">
        <v>0</v>
      </c>
      <c r="L11" s="39">
        <f t="shared" si="2"/>
        <v>3661</v>
      </c>
      <c r="M11" s="39">
        <f>SUM(H46:H47,M2:M10)</f>
        <v>1604</v>
      </c>
      <c r="N11" s="39">
        <f>SUM(I46:I47,N2:N10)</f>
        <v>2057</v>
      </c>
      <c r="O11" s="82">
        <f>SUM(J46:J47,O2:O10)</f>
        <v>1650</v>
      </c>
      <c r="P11" s="38" t="s">
        <v>0</v>
      </c>
      <c r="Q11" s="39">
        <f t="shared" si="3"/>
        <v>1038</v>
      </c>
      <c r="R11" s="39">
        <f>SUM(R5:R10)</f>
        <v>519</v>
      </c>
      <c r="S11" s="39">
        <f>SUM(S5:S6,S7:S10)</f>
        <v>519</v>
      </c>
      <c r="T11" s="40">
        <f>SUM(T5:T10)</f>
        <v>278</v>
      </c>
      <c r="U11" s="3"/>
    </row>
    <row r="12" spans="1:21" ht="18" customHeight="1">
      <c r="A12" s="14" t="s">
        <v>44</v>
      </c>
      <c r="B12" s="4">
        <f t="shared" si="0"/>
        <v>1111</v>
      </c>
      <c r="C12" s="4">
        <v>540</v>
      </c>
      <c r="D12" s="4">
        <v>571</v>
      </c>
      <c r="E12" s="20">
        <v>351</v>
      </c>
      <c r="F12" s="30" t="s">
        <v>41</v>
      </c>
      <c r="G12" s="4">
        <f t="shared" si="1"/>
        <v>411</v>
      </c>
      <c r="H12" s="4">
        <v>184</v>
      </c>
      <c r="I12" s="4">
        <v>227</v>
      </c>
      <c r="J12" s="25">
        <v>187</v>
      </c>
      <c r="K12" s="30" t="s">
        <v>47</v>
      </c>
      <c r="L12" s="4">
        <f t="shared" si="2"/>
        <v>116</v>
      </c>
      <c r="M12" s="4">
        <v>51</v>
      </c>
      <c r="N12" s="4">
        <v>65</v>
      </c>
      <c r="O12" s="25">
        <v>57</v>
      </c>
      <c r="P12" s="30" t="s">
        <v>48</v>
      </c>
      <c r="Q12" s="4">
        <f t="shared" si="3"/>
        <v>1410</v>
      </c>
      <c r="R12" s="4">
        <v>674</v>
      </c>
      <c r="S12" s="4">
        <v>736</v>
      </c>
      <c r="T12" s="5">
        <v>540</v>
      </c>
      <c r="U12" s="3"/>
    </row>
    <row r="13" spans="1:21" ht="18" customHeight="1">
      <c r="A13" s="14" t="s">
        <v>45</v>
      </c>
      <c r="B13" s="4">
        <f t="shared" si="0"/>
        <v>447</v>
      </c>
      <c r="C13" s="4">
        <v>216</v>
      </c>
      <c r="D13" s="4">
        <v>231</v>
      </c>
      <c r="E13" s="20">
        <v>149</v>
      </c>
      <c r="F13" s="30" t="s">
        <v>46</v>
      </c>
      <c r="G13" s="4">
        <f t="shared" si="1"/>
        <v>489</v>
      </c>
      <c r="H13" s="4">
        <v>231</v>
      </c>
      <c r="I13" s="4">
        <v>258</v>
      </c>
      <c r="J13" s="25">
        <v>189</v>
      </c>
      <c r="K13" s="30" t="s">
        <v>51</v>
      </c>
      <c r="L13" s="4">
        <f t="shared" si="2"/>
        <v>679</v>
      </c>
      <c r="M13" s="4">
        <v>299</v>
      </c>
      <c r="N13" s="4">
        <v>380</v>
      </c>
      <c r="O13" s="25">
        <v>310</v>
      </c>
      <c r="P13" s="30" t="s">
        <v>52</v>
      </c>
      <c r="Q13" s="4">
        <f t="shared" si="3"/>
        <v>306</v>
      </c>
      <c r="R13" s="4">
        <v>142</v>
      </c>
      <c r="S13" s="4">
        <v>164</v>
      </c>
      <c r="T13" s="5">
        <v>124</v>
      </c>
      <c r="U13" s="3"/>
    </row>
    <row r="14" spans="1:21" ht="18" customHeight="1">
      <c r="A14" s="14" t="s">
        <v>49</v>
      </c>
      <c r="B14" s="4">
        <f t="shared" si="0"/>
        <v>1808</v>
      </c>
      <c r="C14" s="4">
        <v>845</v>
      </c>
      <c r="D14" s="4">
        <v>963</v>
      </c>
      <c r="E14" s="20">
        <v>593</v>
      </c>
      <c r="F14" s="30" t="s">
        <v>50</v>
      </c>
      <c r="G14" s="4">
        <f t="shared" si="1"/>
        <v>245</v>
      </c>
      <c r="H14" s="4">
        <v>109</v>
      </c>
      <c r="I14" s="4">
        <v>136</v>
      </c>
      <c r="J14" s="25">
        <v>102</v>
      </c>
      <c r="K14" s="30" t="s">
        <v>163</v>
      </c>
      <c r="L14" s="4">
        <f t="shared" si="2"/>
        <v>754</v>
      </c>
      <c r="M14" s="4">
        <v>358</v>
      </c>
      <c r="N14" s="4">
        <v>396</v>
      </c>
      <c r="O14" s="25">
        <v>303</v>
      </c>
      <c r="P14" s="30" t="s">
        <v>55</v>
      </c>
      <c r="Q14" s="4">
        <f t="shared" si="3"/>
        <v>462</v>
      </c>
      <c r="R14" s="4">
        <v>210</v>
      </c>
      <c r="S14" s="4">
        <v>252</v>
      </c>
      <c r="T14" s="5">
        <v>228</v>
      </c>
      <c r="U14" s="3"/>
    </row>
    <row r="15" spans="1:21" ht="18" customHeight="1">
      <c r="A15" s="14" t="s">
        <v>53</v>
      </c>
      <c r="B15" s="4">
        <f t="shared" si="0"/>
        <v>727</v>
      </c>
      <c r="C15" s="4">
        <v>346</v>
      </c>
      <c r="D15" s="4">
        <v>381</v>
      </c>
      <c r="E15" s="20">
        <v>221</v>
      </c>
      <c r="F15" s="30" t="s">
        <v>54</v>
      </c>
      <c r="G15" s="4">
        <f t="shared" si="1"/>
        <v>818</v>
      </c>
      <c r="H15" s="4">
        <v>374</v>
      </c>
      <c r="I15" s="4">
        <v>444</v>
      </c>
      <c r="J15" s="25">
        <v>343</v>
      </c>
      <c r="K15" s="30" t="s">
        <v>159</v>
      </c>
      <c r="L15" s="4">
        <f t="shared" si="2"/>
        <v>438</v>
      </c>
      <c r="M15" s="4">
        <v>213</v>
      </c>
      <c r="N15" s="4">
        <v>225</v>
      </c>
      <c r="O15" s="25">
        <v>172</v>
      </c>
      <c r="P15" s="30" t="s">
        <v>58</v>
      </c>
      <c r="Q15" s="4">
        <f t="shared" si="3"/>
        <v>1171</v>
      </c>
      <c r="R15" s="4">
        <v>571</v>
      </c>
      <c r="S15" s="4">
        <v>600</v>
      </c>
      <c r="T15" s="5">
        <v>409</v>
      </c>
      <c r="U15" s="3"/>
    </row>
    <row r="16" spans="1:21" ht="18" customHeight="1">
      <c r="A16" s="14" t="s">
        <v>56</v>
      </c>
      <c r="B16" s="4">
        <f t="shared" si="0"/>
        <v>245</v>
      </c>
      <c r="C16" s="4">
        <v>118</v>
      </c>
      <c r="D16" s="4">
        <v>127</v>
      </c>
      <c r="E16" s="20">
        <v>107</v>
      </c>
      <c r="F16" s="30" t="s">
        <v>57</v>
      </c>
      <c r="G16" s="4">
        <f t="shared" si="1"/>
        <v>284</v>
      </c>
      <c r="H16" s="4">
        <v>120</v>
      </c>
      <c r="I16" s="4">
        <v>164</v>
      </c>
      <c r="J16" s="25">
        <v>155</v>
      </c>
      <c r="K16" s="30" t="s">
        <v>160</v>
      </c>
      <c r="L16" s="4">
        <f t="shared" si="2"/>
        <v>845</v>
      </c>
      <c r="M16" s="4">
        <v>422</v>
      </c>
      <c r="N16" s="4">
        <v>423</v>
      </c>
      <c r="O16" s="25">
        <v>343</v>
      </c>
      <c r="P16" s="30" t="s">
        <v>61</v>
      </c>
      <c r="Q16" s="4">
        <f t="shared" si="3"/>
        <v>100</v>
      </c>
      <c r="R16" s="4">
        <v>51</v>
      </c>
      <c r="S16" s="4">
        <v>49</v>
      </c>
      <c r="T16" s="5">
        <v>37</v>
      </c>
      <c r="U16" s="3"/>
    </row>
    <row r="17" spans="1:21" ht="18" customHeight="1">
      <c r="A17" s="14" t="s">
        <v>59</v>
      </c>
      <c r="B17" s="4">
        <f t="shared" si="0"/>
        <v>514</v>
      </c>
      <c r="C17" s="4">
        <v>223</v>
      </c>
      <c r="D17" s="4">
        <v>291</v>
      </c>
      <c r="E17" s="20">
        <v>219</v>
      </c>
      <c r="F17" s="30" t="s">
        <v>60</v>
      </c>
      <c r="G17" s="4">
        <f t="shared" si="1"/>
        <v>208</v>
      </c>
      <c r="H17" s="4">
        <v>85</v>
      </c>
      <c r="I17" s="4">
        <v>123</v>
      </c>
      <c r="J17" s="25">
        <v>104</v>
      </c>
      <c r="K17" s="30" t="s">
        <v>161</v>
      </c>
      <c r="L17" s="4">
        <f t="shared" si="2"/>
        <v>980</v>
      </c>
      <c r="M17" s="4">
        <v>450</v>
      </c>
      <c r="N17" s="4">
        <v>530</v>
      </c>
      <c r="O17" s="25">
        <v>371</v>
      </c>
      <c r="P17" s="30" t="s">
        <v>64</v>
      </c>
      <c r="Q17" s="4">
        <f t="shared" si="3"/>
        <v>528</v>
      </c>
      <c r="R17" s="4">
        <v>258</v>
      </c>
      <c r="S17" s="4">
        <v>270</v>
      </c>
      <c r="T17" s="5">
        <v>198</v>
      </c>
      <c r="U17" s="3"/>
    </row>
    <row r="18" spans="1:21" ht="18" customHeight="1">
      <c r="A18" s="14" t="s">
        <v>62</v>
      </c>
      <c r="B18" s="4">
        <f t="shared" si="0"/>
        <v>1484</v>
      </c>
      <c r="C18" s="4">
        <v>717</v>
      </c>
      <c r="D18" s="4">
        <v>767</v>
      </c>
      <c r="E18" s="20">
        <v>519</v>
      </c>
      <c r="F18" s="30" t="s">
        <v>63</v>
      </c>
      <c r="G18" s="4">
        <f t="shared" si="1"/>
        <v>270</v>
      </c>
      <c r="H18" s="4">
        <v>131</v>
      </c>
      <c r="I18" s="4">
        <v>139</v>
      </c>
      <c r="J18" s="25">
        <v>90</v>
      </c>
      <c r="K18" s="30" t="s">
        <v>162</v>
      </c>
      <c r="L18" s="4">
        <f t="shared" si="2"/>
        <v>397</v>
      </c>
      <c r="M18" s="4">
        <v>183</v>
      </c>
      <c r="N18" s="4">
        <v>214</v>
      </c>
      <c r="O18" s="25">
        <v>158</v>
      </c>
      <c r="P18" s="30" t="s">
        <v>67</v>
      </c>
      <c r="Q18" s="4">
        <f t="shared" si="3"/>
        <v>386</v>
      </c>
      <c r="R18" s="4">
        <v>167</v>
      </c>
      <c r="S18" s="4">
        <v>219</v>
      </c>
      <c r="T18" s="5">
        <v>137</v>
      </c>
      <c r="U18" s="3"/>
    </row>
    <row r="19" spans="1:21" ht="18" customHeight="1">
      <c r="A19" s="14" t="s">
        <v>65</v>
      </c>
      <c r="B19" s="4">
        <f t="shared" si="0"/>
        <v>253</v>
      </c>
      <c r="C19" s="4">
        <v>118</v>
      </c>
      <c r="D19" s="4">
        <v>135</v>
      </c>
      <c r="E19" s="20">
        <v>66</v>
      </c>
      <c r="F19" s="30" t="s">
        <v>66</v>
      </c>
      <c r="G19" s="4">
        <f t="shared" si="1"/>
        <v>288</v>
      </c>
      <c r="H19" s="4">
        <v>118</v>
      </c>
      <c r="I19" s="4">
        <v>170</v>
      </c>
      <c r="J19" s="25">
        <v>131</v>
      </c>
      <c r="K19" s="30" t="s">
        <v>69</v>
      </c>
      <c r="L19" s="4">
        <f t="shared" si="2"/>
        <v>1696</v>
      </c>
      <c r="M19" s="4">
        <v>771</v>
      </c>
      <c r="N19" s="4">
        <v>925</v>
      </c>
      <c r="O19" s="25">
        <v>684</v>
      </c>
      <c r="P19" s="30" t="s">
        <v>164</v>
      </c>
      <c r="Q19" s="4">
        <f t="shared" si="3"/>
        <v>221</v>
      </c>
      <c r="R19" s="4">
        <v>114</v>
      </c>
      <c r="S19" s="4">
        <v>107</v>
      </c>
      <c r="T19" s="5">
        <v>86</v>
      </c>
      <c r="U19" s="3"/>
    </row>
    <row r="20" spans="1:21" ht="18" customHeight="1">
      <c r="A20" s="83" t="s">
        <v>0</v>
      </c>
      <c r="B20" s="39">
        <f t="shared" si="0"/>
        <v>9232</v>
      </c>
      <c r="C20" s="39">
        <f>SUM(C8:C19)</f>
        <v>4386</v>
      </c>
      <c r="D20" s="39">
        <f>SUM(D8:D19)</f>
        <v>4846</v>
      </c>
      <c r="E20" s="82">
        <f>SUM(E8:E19)</f>
        <v>3241</v>
      </c>
      <c r="F20" s="30" t="s">
        <v>68</v>
      </c>
      <c r="G20" s="4">
        <f t="shared" si="1"/>
        <v>116</v>
      </c>
      <c r="H20" s="4">
        <v>50</v>
      </c>
      <c r="I20" s="4">
        <v>66</v>
      </c>
      <c r="J20" s="25">
        <v>59</v>
      </c>
      <c r="K20" s="30" t="s">
        <v>72</v>
      </c>
      <c r="L20" s="4">
        <f t="shared" si="2"/>
        <v>741</v>
      </c>
      <c r="M20" s="4">
        <v>323</v>
      </c>
      <c r="N20" s="4">
        <v>418</v>
      </c>
      <c r="O20" s="25">
        <v>303</v>
      </c>
      <c r="P20" s="30" t="s">
        <v>165</v>
      </c>
      <c r="Q20" s="4">
        <f t="shared" si="3"/>
        <v>117</v>
      </c>
      <c r="R20" s="4">
        <v>49</v>
      </c>
      <c r="S20" s="4">
        <v>68</v>
      </c>
      <c r="T20" s="5">
        <v>44</v>
      </c>
      <c r="U20" s="3"/>
    </row>
    <row r="21" spans="1:21" ht="18" customHeight="1">
      <c r="A21" s="15" t="s">
        <v>70</v>
      </c>
      <c r="B21" s="4">
        <f t="shared" si="0"/>
        <v>251</v>
      </c>
      <c r="C21" s="4">
        <v>124</v>
      </c>
      <c r="D21" s="4">
        <v>127</v>
      </c>
      <c r="E21" s="20">
        <v>70</v>
      </c>
      <c r="F21" s="30" t="s">
        <v>71</v>
      </c>
      <c r="G21" s="4">
        <f t="shared" si="1"/>
        <v>252</v>
      </c>
      <c r="H21" s="4">
        <v>121</v>
      </c>
      <c r="I21" s="4">
        <v>131</v>
      </c>
      <c r="J21" s="25">
        <v>92</v>
      </c>
      <c r="K21" s="30" t="s">
        <v>75</v>
      </c>
      <c r="L21" s="4">
        <f t="shared" si="2"/>
        <v>646</v>
      </c>
      <c r="M21" s="4">
        <v>300</v>
      </c>
      <c r="N21" s="4">
        <v>346</v>
      </c>
      <c r="O21" s="25">
        <v>285</v>
      </c>
      <c r="P21" s="30" t="s">
        <v>154</v>
      </c>
      <c r="Q21" s="4">
        <f t="shared" si="3"/>
        <v>176</v>
      </c>
      <c r="R21" s="4">
        <v>74</v>
      </c>
      <c r="S21" s="4">
        <v>102</v>
      </c>
      <c r="T21" s="5">
        <v>65</v>
      </c>
      <c r="U21" s="3"/>
    </row>
    <row r="22" spans="1:21" ht="18" customHeight="1">
      <c r="A22" s="15" t="s">
        <v>73</v>
      </c>
      <c r="B22" s="4">
        <f t="shared" si="0"/>
        <v>306</v>
      </c>
      <c r="C22" s="4">
        <v>148</v>
      </c>
      <c r="D22" s="4">
        <v>158</v>
      </c>
      <c r="E22" s="20">
        <v>69</v>
      </c>
      <c r="F22" s="30" t="s">
        <v>74</v>
      </c>
      <c r="G22" s="4">
        <f t="shared" si="1"/>
        <v>130</v>
      </c>
      <c r="H22" s="4">
        <v>60</v>
      </c>
      <c r="I22" s="4">
        <v>70</v>
      </c>
      <c r="J22" s="25">
        <v>57</v>
      </c>
      <c r="K22" s="30" t="s">
        <v>78</v>
      </c>
      <c r="L22" s="4">
        <f t="shared" si="2"/>
        <v>1176</v>
      </c>
      <c r="M22" s="4">
        <v>550</v>
      </c>
      <c r="N22" s="4">
        <v>626</v>
      </c>
      <c r="O22" s="25">
        <v>467</v>
      </c>
      <c r="P22" s="30" t="s">
        <v>155</v>
      </c>
      <c r="Q22" s="4">
        <f t="shared" si="3"/>
        <v>159</v>
      </c>
      <c r="R22" s="4">
        <v>78</v>
      </c>
      <c r="S22" s="4">
        <v>81</v>
      </c>
      <c r="T22" s="5">
        <v>51</v>
      </c>
      <c r="U22" s="3"/>
    </row>
    <row r="23" spans="1:21" ht="18" customHeight="1">
      <c r="A23" s="15" t="s">
        <v>76</v>
      </c>
      <c r="B23" s="4">
        <f t="shared" si="0"/>
        <v>235</v>
      </c>
      <c r="C23" s="4">
        <v>116</v>
      </c>
      <c r="D23" s="4">
        <v>119</v>
      </c>
      <c r="E23" s="20">
        <v>61</v>
      </c>
      <c r="F23" s="30" t="s">
        <v>77</v>
      </c>
      <c r="G23" s="4">
        <f t="shared" si="1"/>
        <v>618</v>
      </c>
      <c r="H23" s="4">
        <v>258</v>
      </c>
      <c r="I23" s="4">
        <v>360</v>
      </c>
      <c r="J23" s="25">
        <v>300</v>
      </c>
      <c r="K23" s="30" t="s">
        <v>81</v>
      </c>
      <c r="L23" s="4">
        <f t="shared" si="2"/>
        <v>646</v>
      </c>
      <c r="M23" s="4">
        <v>320</v>
      </c>
      <c r="N23" s="4">
        <v>326</v>
      </c>
      <c r="O23" s="25">
        <v>239</v>
      </c>
      <c r="P23" s="30" t="s">
        <v>156</v>
      </c>
      <c r="Q23" s="4">
        <f t="shared" si="3"/>
        <v>112</v>
      </c>
      <c r="R23" s="4">
        <v>52</v>
      </c>
      <c r="S23" s="4">
        <v>60</v>
      </c>
      <c r="T23" s="5">
        <v>44</v>
      </c>
      <c r="U23" s="3"/>
    </row>
    <row r="24" spans="1:21" ht="18" customHeight="1">
      <c r="A24" s="15" t="s">
        <v>79</v>
      </c>
      <c r="B24" s="4">
        <f t="shared" si="0"/>
        <v>177</v>
      </c>
      <c r="C24" s="4">
        <v>82</v>
      </c>
      <c r="D24" s="4">
        <v>95</v>
      </c>
      <c r="E24" s="20">
        <v>45</v>
      </c>
      <c r="F24" s="30" t="s">
        <v>80</v>
      </c>
      <c r="G24" s="4">
        <f t="shared" si="1"/>
        <v>166</v>
      </c>
      <c r="H24" s="4">
        <v>76</v>
      </c>
      <c r="I24" s="4">
        <v>90</v>
      </c>
      <c r="J24" s="25">
        <v>93</v>
      </c>
      <c r="K24" s="30" t="s">
        <v>82</v>
      </c>
      <c r="L24" s="4">
        <f t="shared" si="2"/>
        <v>432</v>
      </c>
      <c r="M24" s="4">
        <v>215</v>
      </c>
      <c r="N24" s="4">
        <v>217</v>
      </c>
      <c r="O24" s="20">
        <v>115</v>
      </c>
      <c r="P24" s="30" t="s">
        <v>157</v>
      </c>
      <c r="Q24" s="4">
        <f t="shared" si="3"/>
        <v>735</v>
      </c>
      <c r="R24" s="4">
        <v>350</v>
      </c>
      <c r="S24" s="4">
        <v>385</v>
      </c>
      <c r="T24" s="5">
        <v>253</v>
      </c>
      <c r="U24" s="3"/>
    </row>
    <row r="25" spans="1:21" ht="18" customHeight="1">
      <c r="A25" s="83" t="s">
        <v>0</v>
      </c>
      <c r="B25" s="39">
        <f t="shared" si="0"/>
        <v>969</v>
      </c>
      <c r="C25" s="39">
        <f>SUM(C21:C24)</f>
        <v>470</v>
      </c>
      <c r="D25" s="39">
        <f>SUM(D21:D24)</f>
        <v>499</v>
      </c>
      <c r="E25" s="82">
        <f>SUM(E21:E24)</f>
        <v>245</v>
      </c>
      <c r="F25" s="38" t="s">
        <v>0</v>
      </c>
      <c r="G25" s="39">
        <f t="shared" si="1"/>
        <v>13296</v>
      </c>
      <c r="H25" s="39">
        <f>SUM(H2:H24,C47)</f>
        <v>6219</v>
      </c>
      <c r="I25" s="39">
        <f>SUM(I2:I24,D47)</f>
        <v>7077</v>
      </c>
      <c r="J25" s="82">
        <f>SUM(J2:J24,E47)</f>
        <v>5269</v>
      </c>
      <c r="K25" s="30" t="s">
        <v>85</v>
      </c>
      <c r="L25" s="4">
        <f t="shared" si="2"/>
        <v>1687</v>
      </c>
      <c r="M25" s="4">
        <v>777</v>
      </c>
      <c r="N25" s="4">
        <v>910</v>
      </c>
      <c r="O25" s="20">
        <v>575</v>
      </c>
      <c r="P25" s="30" t="s">
        <v>158</v>
      </c>
      <c r="Q25" s="4">
        <f t="shared" si="3"/>
        <v>112</v>
      </c>
      <c r="R25" s="4">
        <v>54</v>
      </c>
      <c r="S25" s="4">
        <v>58</v>
      </c>
      <c r="T25" s="5">
        <v>46</v>
      </c>
      <c r="U25" s="3"/>
    </row>
    <row r="26" spans="1:21" ht="18" customHeight="1">
      <c r="A26" s="14" t="s">
        <v>83</v>
      </c>
      <c r="B26" s="4">
        <f t="shared" si="0"/>
        <v>151</v>
      </c>
      <c r="C26" s="4">
        <v>70</v>
      </c>
      <c r="D26" s="4">
        <v>81</v>
      </c>
      <c r="E26" s="20">
        <v>38</v>
      </c>
      <c r="F26" s="31" t="s">
        <v>84</v>
      </c>
      <c r="G26" s="4">
        <f t="shared" si="1"/>
        <v>449</v>
      </c>
      <c r="H26" s="4">
        <v>205</v>
      </c>
      <c r="I26" s="4">
        <v>244</v>
      </c>
      <c r="J26" s="25">
        <v>196</v>
      </c>
      <c r="K26" s="30" t="s">
        <v>88</v>
      </c>
      <c r="L26" s="4">
        <f t="shared" si="2"/>
        <v>715</v>
      </c>
      <c r="M26" s="4">
        <v>340</v>
      </c>
      <c r="N26" s="4">
        <v>375</v>
      </c>
      <c r="O26" s="20">
        <v>250</v>
      </c>
      <c r="P26" s="30" t="s">
        <v>89</v>
      </c>
      <c r="Q26" s="4">
        <f t="shared" si="3"/>
        <v>1156</v>
      </c>
      <c r="R26" s="4">
        <v>558</v>
      </c>
      <c r="S26" s="4">
        <v>598</v>
      </c>
      <c r="T26" s="5">
        <v>386</v>
      </c>
      <c r="U26" s="3"/>
    </row>
    <row r="27" spans="1:21" ht="18" customHeight="1">
      <c r="A27" s="14" t="s">
        <v>86</v>
      </c>
      <c r="B27" s="4">
        <f t="shared" si="0"/>
        <v>189</v>
      </c>
      <c r="C27" s="4">
        <v>93</v>
      </c>
      <c r="D27" s="4">
        <v>96</v>
      </c>
      <c r="E27" s="20">
        <v>54</v>
      </c>
      <c r="F27" s="31" t="s">
        <v>87</v>
      </c>
      <c r="G27" s="4">
        <f t="shared" si="1"/>
        <v>367</v>
      </c>
      <c r="H27" s="4">
        <v>162</v>
      </c>
      <c r="I27" s="4">
        <v>205</v>
      </c>
      <c r="J27" s="25">
        <v>160</v>
      </c>
      <c r="K27" s="30" t="s">
        <v>92</v>
      </c>
      <c r="L27" s="4">
        <f t="shared" si="2"/>
        <v>332</v>
      </c>
      <c r="M27" s="4">
        <v>151</v>
      </c>
      <c r="N27" s="4">
        <v>181</v>
      </c>
      <c r="O27" s="20">
        <v>103</v>
      </c>
      <c r="P27" s="30" t="s">
        <v>93</v>
      </c>
      <c r="Q27" s="4">
        <f t="shared" si="3"/>
        <v>132</v>
      </c>
      <c r="R27" s="4">
        <v>63</v>
      </c>
      <c r="S27" s="4">
        <v>69</v>
      </c>
      <c r="T27" s="5">
        <v>34</v>
      </c>
      <c r="U27" s="3"/>
    </row>
    <row r="28" spans="1:21" ht="18" customHeight="1">
      <c r="A28" s="14" t="s">
        <v>90</v>
      </c>
      <c r="B28" s="4">
        <f t="shared" si="0"/>
        <v>108</v>
      </c>
      <c r="C28" s="4">
        <v>53</v>
      </c>
      <c r="D28" s="4">
        <v>55</v>
      </c>
      <c r="E28" s="20">
        <v>28</v>
      </c>
      <c r="F28" s="31" t="s">
        <v>91</v>
      </c>
      <c r="G28" s="4">
        <f t="shared" si="1"/>
        <v>137</v>
      </c>
      <c r="H28" s="4">
        <v>55</v>
      </c>
      <c r="I28" s="4">
        <v>82</v>
      </c>
      <c r="J28" s="25">
        <v>54</v>
      </c>
      <c r="K28" s="30" t="s">
        <v>96</v>
      </c>
      <c r="L28" s="4">
        <f t="shared" si="2"/>
        <v>659</v>
      </c>
      <c r="M28" s="4">
        <v>315</v>
      </c>
      <c r="N28" s="4">
        <v>344</v>
      </c>
      <c r="O28" s="20">
        <v>199</v>
      </c>
      <c r="P28" s="30" t="s">
        <v>97</v>
      </c>
      <c r="Q28" s="4">
        <f t="shared" si="3"/>
        <v>629</v>
      </c>
      <c r="R28" s="4">
        <v>297</v>
      </c>
      <c r="S28" s="4">
        <v>332</v>
      </c>
      <c r="T28" s="5">
        <v>181</v>
      </c>
      <c r="U28" s="3"/>
    </row>
    <row r="29" spans="1:21" ht="18" customHeight="1">
      <c r="A29" s="14" t="s">
        <v>94</v>
      </c>
      <c r="B29" s="4">
        <f t="shared" si="0"/>
        <v>237</v>
      </c>
      <c r="C29" s="4">
        <v>117</v>
      </c>
      <c r="D29" s="4">
        <v>120</v>
      </c>
      <c r="E29" s="20">
        <v>62</v>
      </c>
      <c r="F29" s="31" t="s">
        <v>95</v>
      </c>
      <c r="G29" s="4">
        <f t="shared" si="1"/>
        <v>282</v>
      </c>
      <c r="H29" s="4">
        <v>127</v>
      </c>
      <c r="I29" s="4">
        <v>155</v>
      </c>
      <c r="J29" s="25">
        <v>117</v>
      </c>
      <c r="K29" s="30" t="s">
        <v>99</v>
      </c>
      <c r="L29" s="4">
        <f t="shared" si="2"/>
        <v>435</v>
      </c>
      <c r="M29" s="4">
        <v>204</v>
      </c>
      <c r="N29" s="4">
        <v>231</v>
      </c>
      <c r="O29" s="20">
        <v>164</v>
      </c>
      <c r="P29" s="38" t="s">
        <v>0</v>
      </c>
      <c r="Q29" s="39">
        <f t="shared" si="3"/>
        <v>7912</v>
      </c>
      <c r="R29" s="39">
        <f>SUM(R12:R28)</f>
        <v>3762</v>
      </c>
      <c r="S29" s="39">
        <f>SUM(S12:S28)</f>
        <v>4150</v>
      </c>
      <c r="T29" s="40">
        <f>SUM(T12:T28)</f>
        <v>2863</v>
      </c>
      <c r="U29" s="3"/>
    </row>
    <row r="30" spans="1:21" ht="18" customHeight="1">
      <c r="A30" s="83" t="s">
        <v>0</v>
      </c>
      <c r="B30" s="39">
        <f t="shared" si="0"/>
        <v>685</v>
      </c>
      <c r="C30" s="39">
        <f>SUM(C26:C29)</f>
        <v>333</v>
      </c>
      <c r="D30" s="39">
        <f>SUM(D26:D29)</f>
        <v>352</v>
      </c>
      <c r="E30" s="82">
        <f>SUM(E26:E29)</f>
        <v>182</v>
      </c>
      <c r="F30" s="31" t="s">
        <v>98</v>
      </c>
      <c r="G30" s="4">
        <f t="shared" si="1"/>
        <v>236</v>
      </c>
      <c r="H30" s="4">
        <v>103</v>
      </c>
      <c r="I30" s="4">
        <v>133</v>
      </c>
      <c r="J30" s="25">
        <v>116</v>
      </c>
      <c r="K30" s="30" t="s">
        <v>101</v>
      </c>
      <c r="L30" s="4">
        <f t="shared" si="2"/>
        <v>318</v>
      </c>
      <c r="M30" s="18">
        <v>147</v>
      </c>
      <c r="N30" s="4">
        <v>171</v>
      </c>
      <c r="O30" s="20">
        <v>120</v>
      </c>
      <c r="P30" s="30" t="s">
        <v>102</v>
      </c>
      <c r="Q30" s="4">
        <f t="shared" si="3"/>
        <v>347</v>
      </c>
      <c r="R30" s="4">
        <v>166</v>
      </c>
      <c r="S30" s="4">
        <v>181</v>
      </c>
      <c r="T30" s="5">
        <v>75</v>
      </c>
      <c r="U30" s="3"/>
    </row>
    <row r="31" spans="1:21" ht="18" customHeight="1">
      <c r="A31" s="14" t="s">
        <v>100</v>
      </c>
      <c r="B31" s="4">
        <f t="shared" si="0"/>
        <v>2638</v>
      </c>
      <c r="C31" s="4">
        <v>1242</v>
      </c>
      <c r="D31" s="4">
        <v>1396</v>
      </c>
      <c r="E31" s="25">
        <v>915</v>
      </c>
      <c r="F31" s="30" t="s">
        <v>104</v>
      </c>
      <c r="G31" s="4">
        <f t="shared" si="1"/>
        <v>107</v>
      </c>
      <c r="H31" s="4">
        <v>51</v>
      </c>
      <c r="I31" s="4">
        <v>56</v>
      </c>
      <c r="J31" s="22">
        <v>45</v>
      </c>
      <c r="K31" s="30" t="s">
        <v>105</v>
      </c>
      <c r="L31" s="4">
        <f t="shared" si="2"/>
        <v>1121</v>
      </c>
      <c r="M31" s="4">
        <v>553</v>
      </c>
      <c r="N31" s="4">
        <v>568</v>
      </c>
      <c r="O31" s="20">
        <v>364</v>
      </c>
      <c r="P31" s="30" t="s">
        <v>106</v>
      </c>
      <c r="Q31" s="4">
        <f t="shared" si="3"/>
        <v>321</v>
      </c>
      <c r="R31" s="4">
        <v>166</v>
      </c>
      <c r="S31" s="4">
        <v>155</v>
      </c>
      <c r="T31" s="5">
        <v>120</v>
      </c>
      <c r="U31" s="3"/>
    </row>
    <row r="32" spans="1:21" ht="18" customHeight="1">
      <c r="A32" s="14" t="s">
        <v>103</v>
      </c>
      <c r="B32" s="4">
        <f t="shared" si="0"/>
        <v>777</v>
      </c>
      <c r="C32" s="4">
        <v>365</v>
      </c>
      <c r="D32" s="4">
        <v>412</v>
      </c>
      <c r="E32" s="25">
        <v>270</v>
      </c>
      <c r="F32" s="30" t="s">
        <v>108</v>
      </c>
      <c r="G32" s="4">
        <f t="shared" si="1"/>
        <v>110</v>
      </c>
      <c r="H32" s="4">
        <v>44</v>
      </c>
      <c r="I32" s="4">
        <v>66</v>
      </c>
      <c r="J32" s="25">
        <v>50</v>
      </c>
      <c r="K32" s="34" t="s">
        <v>109</v>
      </c>
      <c r="L32" s="21">
        <f t="shared" si="2"/>
        <v>1405</v>
      </c>
      <c r="M32" s="21">
        <v>711</v>
      </c>
      <c r="N32" s="21">
        <v>694</v>
      </c>
      <c r="O32" s="20">
        <v>463</v>
      </c>
      <c r="P32" s="30" t="s">
        <v>110</v>
      </c>
      <c r="Q32" s="4">
        <f t="shared" si="3"/>
        <v>203</v>
      </c>
      <c r="R32" s="4">
        <v>96</v>
      </c>
      <c r="S32" s="4">
        <v>107</v>
      </c>
      <c r="T32" s="5">
        <v>48</v>
      </c>
      <c r="U32" s="3"/>
    </row>
    <row r="33" spans="1:21" ht="18" customHeight="1">
      <c r="A33" s="14" t="s">
        <v>107</v>
      </c>
      <c r="B33" s="4">
        <f t="shared" si="0"/>
        <v>261</v>
      </c>
      <c r="C33" s="4">
        <v>124</v>
      </c>
      <c r="D33" s="4">
        <v>137</v>
      </c>
      <c r="E33" s="25">
        <v>79</v>
      </c>
      <c r="F33" s="30" t="s">
        <v>112</v>
      </c>
      <c r="G33" s="4">
        <f t="shared" si="1"/>
        <v>163</v>
      </c>
      <c r="H33" s="4">
        <v>78</v>
      </c>
      <c r="I33" s="4">
        <v>85</v>
      </c>
      <c r="J33" s="25">
        <v>56</v>
      </c>
      <c r="K33" s="38" t="s">
        <v>0</v>
      </c>
      <c r="L33" s="39">
        <f>SUM(L12:L32)</f>
        <v>16218</v>
      </c>
      <c r="M33" s="39">
        <f>SUM(M12:M32)</f>
        <v>7653</v>
      </c>
      <c r="N33" s="39">
        <f>SUM(N12:N32)</f>
        <v>8565</v>
      </c>
      <c r="O33" s="82">
        <f>SUM(O12:O32)</f>
        <v>6045</v>
      </c>
      <c r="P33" s="38" t="s">
        <v>0</v>
      </c>
      <c r="Q33" s="39">
        <f t="shared" si="3"/>
        <v>871</v>
      </c>
      <c r="R33" s="39">
        <f>SUM(R30:R32)</f>
        <v>428</v>
      </c>
      <c r="S33" s="39">
        <f>SUM(S30:S32)</f>
        <v>443</v>
      </c>
      <c r="T33" s="40">
        <f>SUM(T30:T32)</f>
        <v>243</v>
      </c>
      <c r="U33" s="3"/>
    </row>
    <row r="34" spans="1:21" ht="18" customHeight="1">
      <c r="A34" s="14" t="s">
        <v>111</v>
      </c>
      <c r="B34" s="4">
        <f t="shared" si="0"/>
        <v>356</v>
      </c>
      <c r="C34" s="4">
        <v>172</v>
      </c>
      <c r="D34" s="4">
        <v>184</v>
      </c>
      <c r="E34" s="25">
        <v>105</v>
      </c>
      <c r="F34" s="30" t="s">
        <v>114</v>
      </c>
      <c r="G34" s="4">
        <f t="shared" si="1"/>
        <v>83</v>
      </c>
      <c r="H34" s="4">
        <v>44</v>
      </c>
      <c r="I34" s="4">
        <v>39</v>
      </c>
      <c r="J34" s="25">
        <v>29</v>
      </c>
      <c r="K34" s="30" t="s">
        <v>145</v>
      </c>
      <c r="L34" s="4">
        <f aca="true" t="shared" si="4" ref="L34:L47">SUM(M34:N34)</f>
        <v>1298</v>
      </c>
      <c r="M34" s="4">
        <v>605</v>
      </c>
      <c r="N34" s="4">
        <v>693</v>
      </c>
      <c r="O34" s="25">
        <v>567</v>
      </c>
      <c r="P34" s="30" t="s">
        <v>115</v>
      </c>
      <c r="Q34" s="4">
        <f t="shared" si="3"/>
        <v>853</v>
      </c>
      <c r="R34" s="4">
        <v>372</v>
      </c>
      <c r="S34" s="4">
        <v>481</v>
      </c>
      <c r="T34" s="5">
        <v>307</v>
      </c>
      <c r="U34" s="3"/>
    </row>
    <row r="35" spans="1:21" ht="18" customHeight="1">
      <c r="A35" s="14" t="s">
        <v>113</v>
      </c>
      <c r="B35" s="4">
        <f t="shared" si="0"/>
        <v>1295</v>
      </c>
      <c r="C35" s="4">
        <v>608</v>
      </c>
      <c r="D35" s="4">
        <v>687</v>
      </c>
      <c r="E35" s="25">
        <v>418</v>
      </c>
      <c r="F35" s="30" t="s">
        <v>117</v>
      </c>
      <c r="G35" s="4">
        <f t="shared" si="1"/>
        <v>54</v>
      </c>
      <c r="H35" s="4">
        <v>22</v>
      </c>
      <c r="I35" s="4">
        <v>32</v>
      </c>
      <c r="J35" s="25">
        <v>27</v>
      </c>
      <c r="K35" s="30" t="s">
        <v>146</v>
      </c>
      <c r="L35" s="4">
        <f t="shared" si="4"/>
        <v>538</v>
      </c>
      <c r="M35" s="4">
        <v>282</v>
      </c>
      <c r="N35" s="4">
        <v>256</v>
      </c>
      <c r="O35" s="25">
        <v>249</v>
      </c>
      <c r="P35" s="30" t="s">
        <v>118</v>
      </c>
      <c r="Q35" s="4">
        <f t="shared" si="3"/>
        <v>1131</v>
      </c>
      <c r="R35" s="4">
        <v>523</v>
      </c>
      <c r="S35" s="4">
        <v>608</v>
      </c>
      <c r="T35" s="5">
        <v>403</v>
      </c>
      <c r="U35" s="3"/>
    </row>
    <row r="36" spans="1:21" ht="18" customHeight="1">
      <c r="A36" s="14" t="s">
        <v>116</v>
      </c>
      <c r="B36" s="4">
        <f t="shared" si="0"/>
        <v>557</v>
      </c>
      <c r="C36" s="4">
        <v>271</v>
      </c>
      <c r="D36" s="4">
        <v>286</v>
      </c>
      <c r="E36" s="25">
        <v>189</v>
      </c>
      <c r="F36" s="30" t="s">
        <v>120</v>
      </c>
      <c r="G36" s="4">
        <f t="shared" si="1"/>
        <v>79</v>
      </c>
      <c r="H36" s="4">
        <v>35</v>
      </c>
      <c r="I36" s="4">
        <v>44</v>
      </c>
      <c r="J36" s="25">
        <v>28</v>
      </c>
      <c r="K36" s="30" t="s">
        <v>166</v>
      </c>
      <c r="L36" s="4">
        <f t="shared" si="4"/>
        <v>970</v>
      </c>
      <c r="M36" s="4">
        <v>427</v>
      </c>
      <c r="N36" s="4">
        <v>543</v>
      </c>
      <c r="O36" s="25">
        <v>405</v>
      </c>
      <c r="P36" s="30" t="s">
        <v>121</v>
      </c>
      <c r="Q36" s="4">
        <f t="shared" si="3"/>
        <v>1151</v>
      </c>
      <c r="R36" s="4">
        <v>548</v>
      </c>
      <c r="S36" s="4">
        <v>603</v>
      </c>
      <c r="T36" s="5">
        <v>352</v>
      </c>
      <c r="U36" s="3"/>
    </row>
    <row r="37" spans="1:21" ht="18" customHeight="1">
      <c r="A37" s="14" t="s">
        <v>119</v>
      </c>
      <c r="B37" s="4">
        <f t="shared" si="0"/>
        <v>558</v>
      </c>
      <c r="C37" s="4">
        <v>254</v>
      </c>
      <c r="D37" s="4">
        <v>304</v>
      </c>
      <c r="E37" s="25">
        <v>224</v>
      </c>
      <c r="F37" s="30" t="s">
        <v>123</v>
      </c>
      <c r="G37" s="4">
        <f t="shared" si="1"/>
        <v>66</v>
      </c>
      <c r="H37" s="4">
        <v>31</v>
      </c>
      <c r="I37" s="4">
        <v>35</v>
      </c>
      <c r="J37" s="25">
        <v>25</v>
      </c>
      <c r="K37" s="30" t="s">
        <v>167</v>
      </c>
      <c r="L37" s="4">
        <f t="shared" si="4"/>
        <v>145</v>
      </c>
      <c r="M37" s="4">
        <v>76</v>
      </c>
      <c r="N37" s="4">
        <v>69</v>
      </c>
      <c r="O37" s="25">
        <v>61</v>
      </c>
      <c r="P37" s="30" t="s">
        <v>124</v>
      </c>
      <c r="Q37" s="4">
        <f t="shared" si="3"/>
        <v>372</v>
      </c>
      <c r="R37" s="4">
        <v>186</v>
      </c>
      <c r="S37" s="4">
        <v>186</v>
      </c>
      <c r="T37" s="5">
        <v>76</v>
      </c>
      <c r="U37" s="3"/>
    </row>
    <row r="38" spans="1:21" ht="18" customHeight="1">
      <c r="A38" s="14" t="s">
        <v>122</v>
      </c>
      <c r="B38" s="4">
        <f t="shared" si="0"/>
        <v>222</v>
      </c>
      <c r="C38" s="4">
        <v>93</v>
      </c>
      <c r="D38" s="4">
        <v>129</v>
      </c>
      <c r="E38" s="25">
        <v>83</v>
      </c>
      <c r="F38" s="30" t="s">
        <v>125</v>
      </c>
      <c r="G38" s="4">
        <f t="shared" si="1"/>
        <v>85</v>
      </c>
      <c r="H38" s="4">
        <v>33</v>
      </c>
      <c r="I38" s="4">
        <v>52</v>
      </c>
      <c r="J38" s="25">
        <v>43</v>
      </c>
      <c r="K38" s="30" t="s">
        <v>168</v>
      </c>
      <c r="L38" s="4">
        <f t="shared" si="4"/>
        <v>158</v>
      </c>
      <c r="M38" s="4">
        <v>65</v>
      </c>
      <c r="N38" s="4">
        <v>93</v>
      </c>
      <c r="O38" s="25">
        <v>81</v>
      </c>
      <c r="P38" s="30" t="s">
        <v>126</v>
      </c>
      <c r="Q38" s="4">
        <f t="shared" si="3"/>
        <v>131</v>
      </c>
      <c r="R38" s="4">
        <v>59</v>
      </c>
      <c r="S38" s="4">
        <v>72</v>
      </c>
      <c r="T38" s="5">
        <v>26</v>
      </c>
      <c r="U38" s="3"/>
    </row>
    <row r="39" spans="1:21" ht="18" customHeight="1">
      <c r="A39" s="83" t="s">
        <v>0</v>
      </c>
      <c r="B39" s="39">
        <f t="shared" si="0"/>
        <v>6664</v>
      </c>
      <c r="C39" s="39">
        <f>SUM(C31:C38)</f>
        <v>3129</v>
      </c>
      <c r="D39" s="39">
        <f>SUM(D31:D38)</f>
        <v>3535</v>
      </c>
      <c r="E39" s="82">
        <f>SUM(E31:E38)</f>
        <v>2283</v>
      </c>
      <c r="F39" s="30" t="s">
        <v>128</v>
      </c>
      <c r="G39" s="4">
        <f t="shared" si="1"/>
        <v>76</v>
      </c>
      <c r="H39" s="4">
        <v>34</v>
      </c>
      <c r="I39" s="4">
        <v>42</v>
      </c>
      <c r="J39" s="25">
        <v>36</v>
      </c>
      <c r="K39" s="30" t="s">
        <v>147</v>
      </c>
      <c r="L39" s="4">
        <f t="shared" si="4"/>
        <v>561</v>
      </c>
      <c r="M39" s="4">
        <v>250</v>
      </c>
      <c r="N39" s="4">
        <v>311</v>
      </c>
      <c r="O39" s="25">
        <v>229</v>
      </c>
      <c r="P39" s="30" t="s">
        <v>129</v>
      </c>
      <c r="Q39" s="4">
        <f t="shared" si="3"/>
        <v>48</v>
      </c>
      <c r="R39" s="4">
        <v>23</v>
      </c>
      <c r="S39" s="4">
        <v>25</v>
      </c>
      <c r="T39" s="5">
        <v>9</v>
      </c>
      <c r="U39" s="3"/>
    </row>
    <row r="40" spans="1:20" ht="18" customHeight="1">
      <c r="A40" s="16" t="s">
        <v>127</v>
      </c>
      <c r="B40" s="6">
        <f t="shared" si="0"/>
        <v>363</v>
      </c>
      <c r="C40" s="6">
        <v>165</v>
      </c>
      <c r="D40" s="6">
        <v>198</v>
      </c>
      <c r="E40" s="26">
        <v>126</v>
      </c>
      <c r="F40" s="30" t="s">
        <v>130</v>
      </c>
      <c r="G40" s="4">
        <f t="shared" si="1"/>
        <v>120</v>
      </c>
      <c r="H40" s="4">
        <v>53</v>
      </c>
      <c r="I40" s="4">
        <v>67</v>
      </c>
      <c r="J40" s="25">
        <v>45</v>
      </c>
      <c r="K40" s="30" t="s">
        <v>149</v>
      </c>
      <c r="L40" s="4">
        <f t="shared" si="4"/>
        <v>489</v>
      </c>
      <c r="M40" s="4">
        <v>230</v>
      </c>
      <c r="N40" s="4">
        <v>259</v>
      </c>
      <c r="O40" s="25">
        <v>199</v>
      </c>
      <c r="P40" s="38" t="s">
        <v>0</v>
      </c>
      <c r="Q40" s="39">
        <f t="shared" si="3"/>
        <v>3686</v>
      </c>
      <c r="R40" s="39">
        <f>SUM(R34:R39)</f>
        <v>1711</v>
      </c>
      <c r="S40" s="39">
        <f>SUM(S34:S39)</f>
        <v>1975</v>
      </c>
      <c r="T40" s="40">
        <f>SUM(T34:T39)</f>
        <v>1173</v>
      </c>
    </row>
    <row r="41" spans="1:20" ht="18" customHeight="1">
      <c r="A41" s="83" t="s">
        <v>0</v>
      </c>
      <c r="B41" s="39">
        <f t="shared" si="0"/>
        <v>363</v>
      </c>
      <c r="C41" s="39">
        <f>C40</f>
        <v>165</v>
      </c>
      <c r="D41" s="39">
        <f>D40</f>
        <v>198</v>
      </c>
      <c r="E41" s="82">
        <f>E40</f>
        <v>126</v>
      </c>
      <c r="F41" s="30" t="s">
        <v>131</v>
      </c>
      <c r="G41" s="4">
        <f t="shared" si="1"/>
        <v>134</v>
      </c>
      <c r="H41" s="4">
        <v>68</v>
      </c>
      <c r="I41" s="4">
        <v>66</v>
      </c>
      <c r="J41" s="25">
        <v>44</v>
      </c>
      <c r="K41" s="30" t="s">
        <v>151</v>
      </c>
      <c r="L41" s="4">
        <f t="shared" si="4"/>
        <v>282</v>
      </c>
      <c r="M41" s="4">
        <v>130</v>
      </c>
      <c r="N41" s="4">
        <v>152</v>
      </c>
      <c r="O41" s="25">
        <v>113</v>
      </c>
      <c r="P41" s="35" t="s">
        <v>132</v>
      </c>
      <c r="Q41" s="6">
        <f t="shared" si="3"/>
        <v>586</v>
      </c>
      <c r="R41" s="6">
        <v>284</v>
      </c>
      <c r="S41" s="6">
        <v>302</v>
      </c>
      <c r="T41" s="7">
        <v>212</v>
      </c>
    </row>
    <row r="42" spans="1:20" ht="18" customHeight="1">
      <c r="A42" s="14" t="s">
        <v>148</v>
      </c>
      <c r="B42" s="19">
        <f t="shared" si="0"/>
        <v>320</v>
      </c>
      <c r="C42" s="4">
        <v>143</v>
      </c>
      <c r="D42" s="4">
        <v>177</v>
      </c>
      <c r="E42" s="25">
        <v>139</v>
      </c>
      <c r="F42" s="30" t="s">
        <v>133</v>
      </c>
      <c r="G42" s="4">
        <f t="shared" si="1"/>
        <v>122</v>
      </c>
      <c r="H42" s="4">
        <v>61</v>
      </c>
      <c r="I42" s="4">
        <v>61</v>
      </c>
      <c r="J42" s="25">
        <v>46</v>
      </c>
      <c r="K42" s="30" t="s">
        <v>134</v>
      </c>
      <c r="L42" s="4">
        <f t="shared" si="4"/>
        <v>462</v>
      </c>
      <c r="M42" s="4">
        <v>224</v>
      </c>
      <c r="N42" s="4">
        <v>238</v>
      </c>
      <c r="O42" s="25">
        <v>162</v>
      </c>
      <c r="P42" s="38" t="s">
        <v>0</v>
      </c>
      <c r="Q42" s="80">
        <f t="shared" si="3"/>
        <v>586</v>
      </c>
      <c r="R42" s="80">
        <f>R41</f>
        <v>284</v>
      </c>
      <c r="S42" s="80">
        <f>S41</f>
        <v>302</v>
      </c>
      <c r="T42" s="81">
        <f>T41</f>
        <v>212</v>
      </c>
    </row>
    <row r="43" spans="1:20" ht="18" customHeight="1">
      <c r="A43" s="14" t="s">
        <v>150</v>
      </c>
      <c r="B43" s="4">
        <f t="shared" si="0"/>
        <v>354</v>
      </c>
      <c r="C43" s="4">
        <v>160</v>
      </c>
      <c r="D43" s="4">
        <v>194</v>
      </c>
      <c r="E43" s="25">
        <v>154</v>
      </c>
      <c r="F43" s="30" t="s">
        <v>135</v>
      </c>
      <c r="G43" s="4">
        <f t="shared" si="1"/>
        <v>143</v>
      </c>
      <c r="H43" s="4">
        <v>55</v>
      </c>
      <c r="I43" s="4">
        <v>88</v>
      </c>
      <c r="J43" s="25">
        <v>69</v>
      </c>
      <c r="K43" s="30" t="s">
        <v>136</v>
      </c>
      <c r="L43" s="4">
        <f t="shared" si="4"/>
        <v>242</v>
      </c>
      <c r="M43" s="4">
        <v>114</v>
      </c>
      <c r="N43" s="4">
        <v>128</v>
      </c>
      <c r="O43" s="25">
        <v>87</v>
      </c>
      <c r="P43" s="77" t="s">
        <v>170</v>
      </c>
      <c r="Q43" s="78">
        <f>SUM(R43:S44)</f>
        <v>80137</v>
      </c>
      <c r="R43" s="78">
        <f>SUM(C7,C20,C25,C30,C39,C41,C46,H25,H45,M11,M33,R4,R11,R29,R33,R40,R42)</f>
        <v>37665</v>
      </c>
      <c r="S43" s="78">
        <f>SUM(D7,D20,D25,D30,D39,D41,D46,I25,I45,N11,N33,S4,S11,S29,S33,S40,S42)</f>
        <v>42472</v>
      </c>
      <c r="T43" s="79">
        <f>SUM(E7,E20,E25,E30,E39,E41,E46,J25,J45,O11,O33,T4,T11,T29,T33,T40,T42)</f>
        <v>29780</v>
      </c>
    </row>
    <row r="44" spans="1:20" ht="18" customHeight="1">
      <c r="A44" s="14" t="s">
        <v>152</v>
      </c>
      <c r="B44" s="4">
        <f t="shared" si="0"/>
        <v>481</v>
      </c>
      <c r="C44" s="4">
        <v>212</v>
      </c>
      <c r="D44" s="4">
        <v>269</v>
      </c>
      <c r="E44" s="25">
        <v>201</v>
      </c>
      <c r="F44" s="30" t="s">
        <v>137</v>
      </c>
      <c r="G44" s="4">
        <f t="shared" si="1"/>
        <v>283</v>
      </c>
      <c r="H44" s="4">
        <v>129</v>
      </c>
      <c r="I44" s="4">
        <v>154</v>
      </c>
      <c r="J44" s="25">
        <v>122</v>
      </c>
      <c r="K44" s="30" t="s">
        <v>138</v>
      </c>
      <c r="L44" s="4">
        <f t="shared" si="4"/>
        <v>159</v>
      </c>
      <c r="M44" s="4">
        <v>76</v>
      </c>
      <c r="N44" s="4">
        <v>83</v>
      </c>
      <c r="O44" s="25">
        <v>70</v>
      </c>
      <c r="P44" s="41"/>
      <c r="Q44" s="42"/>
      <c r="R44" s="42"/>
      <c r="S44" s="42"/>
      <c r="T44" s="43"/>
    </row>
    <row r="45" spans="1:20" ht="18" customHeight="1">
      <c r="A45" s="14" t="s">
        <v>153</v>
      </c>
      <c r="B45" s="21">
        <f t="shared" si="0"/>
        <v>304</v>
      </c>
      <c r="C45" s="4">
        <v>137</v>
      </c>
      <c r="D45" s="4">
        <v>167</v>
      </c>
      <c r="E45" s="25">
        <v>129</v>
      </c>
      <c r="F45" s="38" t="s">
        <v>0</v>
      </c>
      <c r="G45" s="39">
        <f t="shared" si="1"/>
        <v>3096</v>
      </c>
      <c r="H45" s="39">
        <f>SUM(H26:H44)</f>
        <v>1390</v>
      </c>
      <c r="I45" s="39">
        <f>SUM(I26:I44)</f>
        <v>1706</v>
      </c>
      <c r="J45" s="82">
        <f>SUM(J26:J44)</f>
        <v>1308</v>
      </c>
      <c r="K45" s="30" t="s">
        <v>141</v>
      </c>
      <c r="L45" s="4">
        <f t="shared" si="4"/>
        <v>152</v>
      </c>
      <c r="M45" s="4">
        <v>72</v>
      </c>
      <c r="N45" s="4">
        <v>80</v>
      </c>
      <c r="O45" s="25">
        <v>60</v>
      </c>
      <c r="P45" s="36" t="s">
        <v>139</v>
      </c>
      <c r="Q45" s="3"/>
      <c r="R45" s="3"/>
      <c r="S45" s="3"/>
      <c r="T45" s="8"/>
    </row>
    <row r="46" spans="1:20" ht="18" customHeight="1">
      <c r="A46" s="83" t="s">
        <v>0</v>
      </c>
      <c r="B46" s="39">
        <f t="shared" si="0"/>
        <v>1459</v>
      </c>
      <c r="C46" s="39">
        <f>SUM(C42:C45)</f>
        <v>652</v>
      </c>
      <c r="D46" s="39">
        <f>SUM(D42:D45)</f>
        <v>807</v>
      </c>
      <c r="E46" s="82">
        <f>SUM(E42:E45)</f>
        <v>623</v>
      </c>
      <c r="F46" s="30" t="s">
        <v>143</v>
      </c>
      <c r="G46" s="4">
        <f t="shared" si="1"/>
        <v>453</v>
      </c>
      <c r="H46" s="4">
        <v>195</v>
      </c>
      <c r="I46" s="4">
        <v>258</v>
      </c>
      <c r="J46" s="25">
        <v>201</v>
      </c>
      <c r="K46" s="30" t="s">
        <v>144</v>
      </c>
      <c r="L46" s="4">
        <f t="shared" si="4"/>
        <v>420</v>
      </c>
      <c r="M46" s="4">
        <v>204</v>
      </c>
      <c r="N46" s="4">
        <v>216</v>
      </c>
      <c r="O46" s="25">
        <v>177</v>
      </c>
      <c r="P46" s="36" t="s">
        <v>169</v>
      </c>
      <c r="Q46" s="3"/>
      <c r="R46" s="3"/>
      <c r="S46" s="3"/>
      <c r="T46" s="8"/>
    </row>
    <row r="47" spans="1:20" ht="18" customHeight="1" thickBot="1">
      <c r="A47" s="17" t="s">
        <v>140</v>
      </c>
      <c r="B47" s="9">
        <f t="shared" si="0"/>
        <v>281</v>
      </c>
      <c r="C47" s="9">
        <v>135</v>
      </c>
      <c r="D47" s="9">
        <v>146</v>
      </c>
      <c r="E47" s="27">
        <v>118</v>
      </c>
      <c r="F47" s="32" t="s">
        <v>8</v>
      </c>
      <c r="G47" s="9">
        <f t="shared" si="1"/>
        <v>498</v>
      </c>
      <c r="H47" s="9">
        <v>211</v>
      </c>
      <c r="I47" s="9">
        <v>287</v>
      </c>
      <c r="J47" s="33">
        <v>217</v>
      </c>
      <c r="K47" s="32" t="s">
        <v>9</v>
      </c>
      <c r="L47" s="9">
        <f t="shared" si="4"/>
        <v>175</v>
      </c>
      <c r="M47" s="9">
        <v>86</v>
      </c>
      <c r="N47" s="9">
        <v>89</v>
      </c>
      <c r="O47" s="33">
        <v>61</v>
      </c>
      <c r="P47" s="37" t="s">
        <v>171</v>
      </c>
      <c r="Q47" s="10"/>
      <c r="R47" s="10"/>
      <c r="S47" s="10"/>
      <c r="T47" s="11"/>
    </row>
    <row r="48" spans="11:15" ht="14.25">
      <c r="K48" s="3"/>
      <c r="L48" s="3"/>
      <c r="M48" s="3"/>
      <c r="N48" s="3"/>
      <c r="O48" s="3"/>
    </row>
  </sheetData>
  <sheetProtection/>
  <printOptions horizontalCentered="1" verticalCentered="1"/>
  <pageMargins left="0.1968503937007874" right="0.1968503937007874" top="0.2755905511811024" bottom="0.11811023622047245" header="0.31496062992125984" footer="0.31496062992125984"/>
  <pageSetup horizontalDpi="600" verticalDpi="600" orientation="landscape" paperSize="9" scale="65" r:id="rId1"/>
  <headerFooter alignWithMargins="0">
    <oddHeader>&amp;C&amp;14唐津市町別人口・世帯数一覧表（No.1）
&amp;R
（平成17年1月1日現在）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zoomScale="75" zoomScaleNormal="75" zoomScalePageLayoutView="0" workbookViewId="0" topLeftCell="A1">
      <selection activeCell="L14" sqref="L14"/>
    </sheetView>
  </sheetViews>
  <sheetFormatPr defaultColWidth="9.00390625" defaultRowHeight="14.25"/>
  <cols>
    <col min="1" max="1" width="10.875" style="0" customWidth="1"/>
    <col min="3" max="4" width="7.375" style="0" customWidth="1"/>
    <col min="5" max="5" width="7.50390625" style="0" customWidth="1"/>
    <col min="6" max="6" width="10.875" style="0" customWidth="1"/>
    <col min="7" max="7" width="7.875" style="0" customWidth="1"/>
    <col min="8" max="10" width="7.375" style="0" customWidth="1"/>
    <col min="11" max="11" width="10.875" style="0" customWidth="1"/>
    <col min="12" max="12" width="7.875" style="0" customWidth="1"/>
    <col min="13" max="15" width="7.375" style="0" customWidth="1"/>
    <col min="16" max="16" width="10.875" style="0" customWidth="1"/>
    <col min="17" max="17" width="7.875" style="0" customWidth="1"/>
    <col min="18" max="20" width="7.375" style="0" customWidth="1"/>
    <col min="21" max="21" width="10.875" style="0" customWidth="1"/>
    <col min="22" max="22" width="7.875" style="0" customWidth="1"/>
    <col min="23" max="23" width="7.50390625" style="0" customWidth="1"/>
    <col min="24" max="25" width="7.375" style="0" customWidth="1"/>
    <col min="26" max="26" width="8.875" style="0" customWidth="1"/>
  </cols>
  <sheetData>
    <row r="1" spans="1:25" ht="20.25" customHeight="1">
      <c r="A1" s="44" t="s">
        <v>374</v>
      </c>
      <c r="B1" s="45" t="s">
        <v>2</v>
      </c>
      <c r="C1" s="45" t="s">
        <v>3</v>
      </c>
      <c r="D1" s="45" t="s">
        <v>4</v>
      </c>
      <c r="E1" s="46" t="s">
        <v>5</v>
      </c>
      <c r="F1" s="47" t="s">
        <v>172</v>
      </c>
      <c r="G1" s="45" t="s">
        <v>2</v>
      </c>
      <c r="H1" s="45" t="s">
        <v>3</v>
      </c>
      <c r="I1" s="45" t="s">
        <v>4</v>
      </c>
      <c r="J1" s="46" t="s">
        <v>5</v>
      </c>
      <c r="K1" s="48" t="s">
        <v>172</v>
      </c>
      <c r="L1" s="45" t="s">
        <v>2</v>
      </c>
      <c r="M1" s="45" t="s">
        <v>3</v>
      </c>
      <c r="N1" s="45" t="s">
        <v>4</v>
      </c>
      <c r="O1" s="46" t="s">
        <v>5</v>
      </c>
      <c r="P1" s="47" t="s">
        <v>172</v>
      </c>
      <c r="Q1" s="45" t="s">
        <v>2</v>
      </c>
      <c r="R1" s="45" t="s">
        <v>3</v>
      </c>
      <c r="S1" s="45" t="s">
        <v>4</v>
      </c>
      <c r="T1" s="46" t="s">
        <v>5</v>
      </c>
      <c r="U1" s="47" t="s">
        <v>172</v>
      </c>
      <c r="V1" s="45" t="s">
        <v>2</v>
      </c>
      <c r="W1" s="45" t="s">
        <v>3</v>
      </c>
      <c r="X1" s="45" t="s">
        <v>4</v>
      </c>
      <c r="Y1" s="49" t="s">
        <v>5</v>
      </c>
    </row>
    <row r="2" spans="1:25" ht="20.25" customHeight="1">
      <c r="A2" s="50" t="s">
        <v>173</v>
      </c>
      <c r="B2" s="51">
        <v>813</v>
      </c>
      <c r="C2" s="51">
        <v>375</v>
      </c>
      <c r="D2" s="51">
        <v>438</v>
      </c>
      <c r="E2" s="52">
        <v>279</v>
      </c>
      <c r="F2" s="53" t="s">
        <v>174</v>
      </c>
      <c r="G2" s="51">
        <v>499</v>
      </c>
      <c r="H2" s="51">
        <v>224</v>
      </c>
      <c r="I2" s="51">
        <v>275</v>
      </c>
      <c r="J2" s="52">
        <v>217</v>
      </c>
      <c r="K2" s="54" t="s">
        <v>175</v>
      </c>
      <c r="L2" s="51">
        <v>63</v>
      </c>
      <c r="M2" s="51">
        <v>14</v>
      </c>
      <c r="N2" s="51">
        <v>49</v>
      </c>
      <c r="O2" s="52">
        <v>62</v>
      </c>
      <c r="P2" s="53" t="s">
        <v>176</v>
      </c>
      <c r="Q2" s="51">
        <v>1</v>
      </c>
      <c r="R2" s="51">
        <v>0</v>
      </c>
      <c r="S2" s="51">
        <v>1</v>
      </c>
      <c r="T2" s="52">
        <v>1</v>
      </c>
      <c r="U2" s="53" t="s">
        <v>177</v>
      </c>
      <c r="V2" s="51">
        <v>70</v>
      </c>
      <c r="W2" s="51">
        <v>30</v>
      </c>
      <c r="X2" s="51">
        <v>40</v>
      </c>
      <c r="Y2" s="55">
        <v>19</v>
      </c>
    </row>
    <row r="3" spans="1:25" ht="20.25" customHeight="1">
      <c r="A3" s="50" t="s">
        <v>178</v>
      </c>
      <c r="B3" s="51">
        <v>337</v>
      </c>
      <c r="C3" s="51">
        <v>157</v>
      </c>
      <c r="D3" s="51">
        <v>180</v>
      </c>
      <c r="E3" s="52">
        <v>126</v>
      </c>
      <c r="F3" s="53" t="s">
        <v>179</v>
      </c>
      <c r="G3" s="51">
        <v>124</v>
      </c>
      <c r="H3" s="51">
        <v>60</v>
      </c>
      <c r="I3" s="51">
        <v>64</v>
      </c>
      <c r="J3" s="52">
        <v>54</v>
      </c>
      <c r="K3" s="53" t="s">
        <v>180</v>
      </c>
      <c r="L3" s="51">
        <v>55</v>
      </c>
      <c r="M3" s="51">
        <v>22</v>
      </c>
      <c r="N3" s="51">
        <v>33</v>
      </c>
      <c r="O3" s="52">
        <v>24</v>
      </c>
      <c r="P3" s="53" t="s">
        <v>181</v>
      </c>
      <c r="Q3" s="51">
        <v>372</v>
      </c>
      <c r="R3" s="51">
        <v>176</v>
      </c>
      <c r="S3" s="51">
        <v>196</v>
      </c>
      <c r="T3" s="52">
        <v>98</v>
      </c>
      <c r="U3" s="53" t="s">
        <v>182</v>
      </c>
      <c r="V3" s="51">
        <v>95</v>
      </c>
      <c r="W3" s="51">
        <v>48</v>
      </c>
      <c r="X3" s="51">
        <v>47</v>
      </c>
      <c r="Y3" s="55">
        <v>29</v>
      </c>
    </row>
    <row r="4" spans="1:25" ht="20.25" customHeight="1">
      <c r="A4" s="50" t="s">
        <v>183</v>
      </c>
      <c r="B4" s="56">
        <v>1700</v>
      </c>
      <c r="C4" s="51">
        <v>788</v>
      </c>
      <c r="D4" s="51">
        <v>912</v>
      </c>
      <c r="E4" s="52">
        <v>592</v>
      </c>
      <c r="F4" s="53" t="s">
        <v>184</v>
      </c>
      <c r="G4" s="51">
        <v>70</v>
      </c>
      <c r="H4" s="51">
        <v>13</v>
      </c>
      <c r="I4" s="51">
        <v>57</v>
      </c>
      <c r="J4" s="52">
        <v>70</v>
      </c>
      <c r="K4" s="68" t="s">
        <v>185</v>
      </c>
      <c r="L4" s="69">
        <v>9214</v>
      </c>
      <c r="M4" s="69">
        <v>4271</v>
      </c>
      <c r="N4" s="69">
        <v>4943</v>
      </c>
      <c r="O4" s="72">
        <v>2923</v>
      </c>
      <c r="P4" s="53" t="s">
        <v>186</v>
      </c>
      <c r="Q4" s="51">
        <v>24</v>
      </c>
      <c r="R4" s="51">
        <v>12</v>
      </c>
      <c r="S4" s="51">
        <v>12</v>
      </c>
      <c r="T4" s="52">
        <v>6</v>
      </c>
      <c r="U4" s="53" t="s">
        <v>187</v>
      </c>
      <c r="V4" s="51">
        <v>94</v>
      </c>
      <c r="W4" s="51">
        <v>50</v>
      </c>
      <c r="X4" s="51">
        <v>44</v>
      </c>
      <c r="Y4" s="55">
        <v>26</v>
      </c>
    </row>
    <row r="5" spans="1:25" ht="20.25" customHeight="1">
      <c r="A5" s="50" t="s">
        <v>188</v>
      </c>
      <c r="B5" s="51">
        <v>772</v>
      </c>
      <c r="C5" s="51">
        <v>348</v>
      </c>
      <c r="D5" s="51">
        <v>424</v>
      </c>
      <c r="E5" s="52">
        <v>243</v>
      </c>
      <c r="F5" s="68" t="s">
        <v>189</v>
      </c>
      <c r="G5" s="69">
        <v>5625</v>
      </c>
      <c r="H5" s="69">
        <v>2589</v>
      </c>
      <c r="I5" s="69">
        <v>3036</v>
      </c>
      <c r="J5" s="72">
        <v>1960</v>
      </c>
      <c r="K5" s="53" t="s">
        <v>190</v>
      </c>
      <c r="L5" s="51">
        <v>787</v>
      </c>
      <c r="M5" s="51">
        <v>396</v>
      </c>
      <c r="N5" s="51">
        <v>391</v>
      </c>
      <c r="O5" s="52">
        <v>246</v>
      </c>
      <c r="P5" s="53" t="s">
        <v>191</v>
      </c>
      <c r="Q5" s="51">
        <v>144</v>
      </c>
      <c r="R5" s="51">
        <v>65</v>
      </c>
      <c r="S5" s="51">
        <v>79</v>
      </c>
      <c r="T5" s="52">
        <v>41</v>
      </c>
      <c r="U5" s="53" t="s">
        <v>192</v>
      </c>
      <c r="V5" s="51">
        <v>279</v>
      </c>
      <c r="W5" s="51">
        <v>138</v>
      </c>
      <c r="X5" s="51">
        <v>141</v>
      </c>
      <c r="Y5" s="55">
        <v>72</v>
      </c>
    </row>
    <row r="6" spans="1:25" ht="20.25" customHeight="1">
      <c r="A6" s="50" t="s">
        <v>193</v>
      </c>
      <c r="B6" s="56">
        <v>1537</v>
      </c>
      <c r="C6" s="51">
        <v>745</v>
      </c>
      <c r="D6" s="51">
        <v>792</v>
      </c>
      <c r="E6" s="52">
        <v>445</v>
      </c>
      <c r="F6" s="53" t="s">
        <v>194</v>
      </c>
      <c r="G6" s="56">
        <v>1668</v>
      </c>
      <c r="H6" s="51">
        <v>770</v>
      </c>
      <c r="I6" s="51">
        <v>898</v>
      </c>
      <c r="J6" s="52">
        <v>576</v>
      </c>
      <c r="K6" s="53" t="s">
        <v>195</v>
      </c>
      <c r="L6" s="51">
        <v>132</v>
      </c>
      <c r="M6" s="51">
        <v>62</v>
      </c>
      <c r="N6" s="51">
        <v>70</v>
      </c>
      <c r="O6" s="52">
        <v>28</v>
      </c>
      <c r="P6" s="53" t="s">
        <v>196</v>
      </c>
      <c r="Q6" s="51">
        <v>174</v>
      </c>
      <c r="R6" s="51">
        <v>92</v>
      </c>
      <c r="S6" s="51">
        <v>82</v>
      </c>
      <c r="T6" s="52">
        <v>50</v>
      </c>
      <c r="U6" s="53" t="s">
        <v>197</v>
      </c>
      <c r="V6" s="51">
        <v>142</v>
      </c>
      <c r="W6" s="51">
        <v>66</v>
      </c>
      <c r="X6" s="51">
        <v>76</v>
      </c>
      <c r="Y6" s="55">
        <v>31</v>
      </c>
    </row>
    <row r="7" spans="1:25" ht="20.25" customHeight="1">
      <c r="A7" s="50" t="s">
        <v>198</v>
      </c>
      <c r="B7" s="51">
        <v>803</v>
      </c>
      <c r="C7" s="51">
        <v>380</v>
      </c>
      <c r="D7" s="51">
        <v>423</v>
      </c>
      <c r="E7" s="52">
        <v>224</v>
      </c>
      <c r="F7" s="53" t="s">
        <v>199</v>
      </c>
      <c r="G7" s="51">
        <v>134</v>
      </c>
      <c r="H7" s="51">
        <v>60</v>
      </c>
      <c r="I7" s="51">
        <v>74</v>
      </c>
      <c r="J7" s="52">
        <v>57</v>
      </c>
      <c r="K7" s="53" t="s">
        <v>200</v>
      </c>
      <c r="L7" s="51">
        <v>58</v>
      </c>
      <c r="M7" s="51">
        <v>28</v>
      </c>
      <c r="N7" s="51">
        <v>30</v>
      </c>
      <c r="O7" s="52">
        <v>15</v>
      </c>
      <c r="P7" s="53" t="s">
        <v>201</v>
      </c>
      <c r="Q7" s="51">
        <v>211</v>
      </c>
      <c r="R7" s="51">
        <v>107</v>
      </c>
      <c r="S7" s="51">
        <v>104</v>
      </c>
      <c r="T7" s="52">
        <v>47</v>
      </c>
      <c r="U7" s="53" t="s">
        <v>202</v>
      </c>
      <c r="V7" s="51">
        <v>118</v>
      </c>
      <c r="W7" s="51">
        <v>59</v>
      </c>
      <c r="X7" s="51">
        <v>59</v>
      </c>
      <c r="Y7" s="55">
        <v>34</v>
      </c>
    </row>
    <row r="8" spans="1:25" ht="20.25" customHeight="1">
      <c r="A8" s="50" t="s">
        <v>203</v>
      </c>
      <c r="B8" s="51">
        <v>282</v>
      </c>
      <c r="C8" s="51">
        <v>129</v>
      </c>
      <c r="D8" s="51">
        <v>153</v>
      </c>
      <c r="E8" s="52">
        <v>78</v>
      </c>
      <c r="F8" s="53" t="s">
        <v>204</v>
      </c>
      <c r="G8" s="51">
        <v>263</v>
      </c>
      <c r="H8" s="51">
        <v>115</v>
      </c>
      <c r="I8" s="51">
        <v>148</v>
      </c>
      <c r="J8" s="52">
        <v>85</v>
      </c>
      <c r="K8" s="53" t="s">
        <v>205</v>
      </c>
      <c r="L8" s="51">
        <v>716</v>
      </c>
      <c r="M8" s="51">
        <v>344</v>
      </c>
      <c r="N8" s="51">
        <v>372</v>
      </c>
      <c r="O8" s="52">
        <v>282</v>
      </c>
      <c r="P8" s="53" t="s">
        <v>206</v>
      </c>
      <c r="Q8" s="51">
        <v>158</v>
      </c>
      <c r="R8" s="51">
        <v>80</v>
      </c>
      <c r="S8" s="51">
        <v>78</v>
      </c>
      <c r="T8" s="52">
        <v>37</v>
      </c>
      <c r="U8" s="53" t="s">
        <v>207</v>
      </c>
      <c r="V8" s="51">
        <v>104</v>
      </c>
      <c r="W8" s="51">
        <v>46</v>
      </c>
      <c r="X8" s="51">
        <v>58</v>
      </c>
      <c r="Y8" s="55">
        <v>26</v>
      </c>
    </row>
    <row r="9" spans="1:25" ht="20.25" customHeight="1">
      <c r="A9" s="50" t="s">
        <v>111</v>
      </c>
      <c r="B9" s="51">
        <v>582</v>
      </c>
      <c r="C9" s="51">
        <v>254</v>
      </c>
      <c r="D9" s="51">
        <v>328</v>
      </c>
      <c r="E9" s="52">
        <v>208</v>
      </c>
      <c r="F9" s="53" t="s">
        <v>208</v>
      </c>
      <c r="G9" s="51">
        <v>15</v>
      </c>
      <c r="H9" s="51">
        <v>8</v>
      </c>
      <c r="I9" s="51">
        <v>7</v>
      </c>
      <c r="J9" s="52">
        <v>8</v>
      </c>
      <c r="K9" s="53" t="s">
        <v>209</v>
      </c>
      <c r="L9" s="51">
        <v>207</v>
      </c>
      <c r="M9" s="51">
        <v>96</v>
      </c>
      <c r="N9" s="51">
        <v>111</v>
      </c>
      <c r="O9" s="52">
        <v>75</v>
      </c>
      <c r="P9" s="53" t="s">
        <v>210</v>
      </c>
      <c r="Q9" s="51">
        <v>266</v>
      </c>
      <c r="R9" s="51">
        <v>136</v>
      </c>
      <c r="S9" s="51">
        <v>130</v>
      </c>
      <c r="T9" s="52">
        <v>55</v>
      </c>
      <c r="U9" s="53" t="s">
        <v>211</v>
      </c>
      <c r="V9" s="51">
        <v>87</v>
      </c>
      <c r="W9" s="51">
        <v>43</v>
      </c>
      <c r="X9" s="51">
        <v>44</v>
      </c>
      <c r="Y9" s="55">
        <v>24</v>
      </c>
    </row>
    <row r="10" spans="1:25" ht="20.25" customHeight="1">
      <c r="A10" s="50" t="s">
        <v>212</v>
      </c>
      <c r="B10" s="51">
        <v>5</v>
      </c>
      <c r="C10" s="51">
        <v>3</v>
      </c>
      <c r="D10" s="51">
        <v>2</v>
      </c>
      <c r="E10" s="52">
        <v>3</v>
      </c>
      <c r="F10" s="53" t="s">
        <v>213</v>
      </c>
      <c r="G10" s="51">
        <v>295</v>
      </c>
      <c r="H10" s="51">
        <v>144</v>
      </c>
      <c r="I10" s="51">
        <v>151</v>
      </c>
      <c r="J10" s="52">
        <v>90</v>
      </c>
      <c r="K10" s="53" t="s">
        <v>214</v>
      </c>
      <c r="L10" s="51">
        <v>341</v>
      </c>
      <c r="M10" s="51">
        <v>158</v>
      </c>
      <c r="N10" s="51">
        <v>183</v>
      </c>
      <c r="O10" s="52">
        <v>93</v>
      </c>
      <c r="P10" s="53" t="s">
        <v>215</v>
      </c>
      <c r="Q10" s="51">
        <v>157</v>
      </c>
      <c r="R10" s="51">
        <v>76</v>
      </c>
      <c r="S10" s="51">
        <v>81</v>
      </c>
      <c r="T10" s="52">
        <v>32</v>
      </c>
      <c r="U10" s="53" t="s">
        <v>216</v>
      </c>
      <c r="V10" s="51">
        <v>138</v>
      </c>
      <c r="W10" s="51">
        <v>70</v>
      </c>
      <c r="X10" s="51">
        <v>68</v>
      </c>
      <c r="Y10" s="55">
        <v>40</v>
      </c>
    </row>
    <row r="11" spans="1:25" ht="20.25" customHeight="1">
      <c r="A11" s="50" t="s">
        <v>217</v>
      </c>
      <c r="B11" s="51">
        <v>366</v>
      </c>
      <c r="C11" s="51">
        <v>184</v>
      </c>
      <c r="D11" s="51">
        <v>182</v>
      </c>
      <c r="E11" s="52">
        <v>96</v>
      </c>
      <c r="F11" s="53" t="s">
        <v>174</v>
      </c>
      <c r="G11" s="51">
        <v>90</v>
      </c>
      <c r="H11" s="51">
        <v>42</v>
      </c>
      <c r="I11" s="51">
        <v>48</v>
      </c>
      <c r="J11" s="52">
        <v>34</v>
      </c>
      <c r="K11" s="53" t="s">
        <v>375</v>
      </c>
      <c r="L11" s="51">
        <v>193</v>
      </c>
      <c r="M11" s="51">
        <v>86</v>
      </c>
      <c r="N11" s="51">
        <v>107</v>
      </c>
      <c r="O11" s="52">
        <v>75</v>
      </c>
      <c r="P11" s="53" t="s">
        <v>218</v>
      </c>
      <c r="Q11" s="51">
        <v>230</v>
      </c>
      <c r="R11" s="51">
        <v>107</v>
      </c>
      <c r="S11" s="51">
        <v>123</v>
      </c>
      <c r="T11" s="52">
        <v>52</v>
      </c>
      <c r="U11" s="53" t="s">
        <v>219</v>
      </c>
      <c r="V11" s="51">
        <v>86</v>
      </c>
      <c r="W11" s="51">
        <v>44</v>
      </c>
      <c r="X11" s="51">
        <v>42</v>
      </c>
      <c r="Y11" s="55">
        <v>21</v>
      </c>
    </row>
    <row r="12" spans="1:25" ht="20.25" customHeight="1">
      <c r="A12" s="50" t="s">
        <v>220</v>
      </c>
      <c r="B12" s="51">
        <v>368</v>
      </c>
      <c r="C12" s="51">
        <v>179</v>
      </c>
      <c r="D12" s="51">
        <v>189</v>
      </c>
      <c r="E12" s="52">
        <v>93</v>
      </c>
      <c r="F12" s="53" t="s">
        <v>221</v>
      </c>
      <c r="G12" s="51">
        <v>111</v>
      </c>
      <c r="H12" s="51">
        <v>52</v>
      </c>
      <c r="I12" s="51">
        <v>59</v>
      </c>
      <c r="J12" s="52">
        <v>29</v>
      </c>
      <c r="K12" s="53" t="s">
        <v>222</v>
      </c>
      <c r="L12" s="51">
        <v>234</v>
      </c>
      <c r="M12" s="51">
        <v>109</v>
      </c>
      <c r="N12" s="51">
        <v>125</v>
      </c>
      <c r="O12" s="52">
        <v>61</v>
      </c>
      <c r="P12" s="53" t="s">
        <v>223</v>
      </c>
      <c r="Q12" s="51">
        <v>99</v>
      </c>
      <c r="R12" s="51">
        <v>49</v>
      </c>
      <c r="S12" s="51">
        <v>50</v>
      </c>
      <c r="T12" s="52">
        <v>35</v>
      </c>
      <c r="U12" s="53" t="s">
        <v>224</v>
      </c>
      <c r="V12" s="51">
        <v>171</v>
      </c>
      <c r="W12" s="51">
        <v>84</v>
      </c>
      <c r="X12" s="51">
        <v>87</v>
      </c>
      <c r="Y12" s="55">
        <v>51</v>
      </c>
    </row>
    <row r="13" spans="1:25" ht="20.25" customHeight="1">
      <c r="A13" s="50" t="s">
        <v>225</v>
      </c>
      <c r="B13" s="51">
        <v>231</v>
      </c>
      <c r="C13" s="51">
        <v>102</v>
      </c>
      <c r="D13" s="51">
        <v>129</v>
      </c>
      <c r="E13" s="52">
        <v>59</v>
      </c>
      <c r="F13" s="53" t="s">
        <v>226</v>
      </c>
      <c r="G13" s="51">
        <v>270</v>
      </c>
      <c r="H13" s="51">
        <v>129</v>
      </c>
      <c r="I13" s="51">
        <v>141</v>
      </c>
      <c r="J13" s="52">
        <v>69</v>
      </c>
      <c r="K13" s="53" t="s">
        <v>227</v>
      </c>
      <c r="L13" s="51">
        <v>239</v>
      </c>
      <c r="M13" s="51">
        <v>133</v>
      </c>
      <c r="N13" s="51">
        <v>106</v>
      </c>
      <c r="O13" s="52">
        <v>54</v>
      </c>
      <c r="P13" s="53" t="s">
        <v>228</v>
      </c>
      <c r="Q13" s="51">
        <v>227</v>
      </c>
      <c r="R13" s="51">
        <v>122</v>
      </c>
      <c r="S13" s="51">
        <v>105</v>
      </c>
      <c r="T13" s="52">
        <v>58</v>
      </c>
      <c r="U13" s="53" t="s">
        <v>229</v>
      </c>
      <c r="V13" s="51">
        <v>148</v>
      </c>
      <c r="W13" s="51">
        <v>69</v>
      </c>
      <c r="X13" s="51">
        <v>79</v>
      </c>
      <c r="Y13" s="55">
        <v>33</v>
      </c>
    </row>
    <row r="14" spans="1:25" ht="20.25" customHeight="1">
      <c r="A14" s="50" t="s">
        <v>230</v>
      </c>
      <c r="B14" s="51">
        <v>191</v>
      </c>
      <c r="C14" s="51">
        <v>91</v>
      </c>
      <c r="D14" s="51">
        <v>100</v>
      </c>
      <c r="E14" s="52">
        <v>43</v>
      </c>
      <c r="F14" s="53" t="s">
        <v>231</v>
      </c>
      <c r="G14" s="51">
        <v>81</v>
      </c>
      <c r="H14" s="51">
        <v>37</v>
      </c>
      <c r="I14" s="51">
        <v>44</v>
      </c>
      <c r="J14" s="52">
        <v>22</v>
      </c>
      <c r="K14" s="53" t="s">
        <v>232</v>
      </c>
      <c r="L14" s="51">
        <v>256</v>
      </c>
      <c r="M14" s="51">
        <v>119</v>
      </c>
      <c r="N14" s="51">
        <v>137</v>
      </c>
      <c r="O14" s="52">
        <v>69</v>
      </c>
      <c r="P14" s="53" t="s">
        <v>233</v>
      </c>
      <c r="Q14" s="51">
        <v>96</v>
      </c>
      <c r="R14" s="51">
        <v>46</v>
      </c>
      <c r="S14" s="51">
        <v>50</v>
      </c>
      <c r="T14" s="52">
        <v>23</v>
      </c>
      <c r="U14" s="53" t="s">
        <v>234</v>
      </c>
      <c r="V14" s="51">
        <v>321</v>
      </c>
      <c r="W14" s="51">
        <v>157</v>
      </c>
      <c r="X14" s="51">
        <v>164</v>
      </c>
      <c r="Y14" s="55">
        <v>92</v>
      </c>
    </row>
    <row r="15" spans="1:25" ht="20.25" customHeight="1">
      <c r="A15" s="50" t="s">
        <v>235</v>
      </c>
      <c r="B15" s="51">
        <v>399</v>
      </c>
      <c r="C15" s="51">
        <v>199</v>
      </c>
      <c r="D15" s="51">
        <v>200</v>
      </c>
      <c r="E15" s="52">
        <v>114</v>
      </c>
      <c r="F15" s="53" t="s">
        <v>236</v>
      </c>
      <c r="G15" s="51">
        <v>137</v>
      </c>
      <c r="H15" s="51">
        <v>60</v>
      </c>
      <c r="I15" s="51">
        <v>77</v>
      </c>
      <c r="J15" s="52">
        <v>44</v>
      </c>
      <c r="K15" s="53" t="s">
        <v>237</v>
      </c>
      <c r="L15" s="51">
        <v>115</v>
      </c>
      <c r="M15" s="51">
        <v>55</v>
      </c>
      <c r="N15" s="51">
        <v>60</v>
      </c>
      <c r="O15" s="52">
        <v>52</v>
      </c>
      <c r="P15" s="53" t="s">
        <v>238</v>
      </c>
      <c r="Q15" s="51">
        <v>41</v>
      </c>
      <c r="R15" s="51">
        <v>20</v>
      </c>
      <c r="S15" s="51">
        <v>21</v>
      </c>
      <c r="T15" s="52">
        <v>8</v>
      </c>
      <c r="U15" s="53" t="s">
        <v>239</v>
      </c>
      <c r="V15" s="51">
        <v>195</v>
      </c>
      <c r="W15" s="51">
        <v>92</v>
      </c>
      <c r="X15" s="51">
        <v>103</v>
      </c>
      <c r="Y15" s="55">
        <v>51</v>
      </c>
    </row>
    <row r="16" spans="1:25" ht="20.25" customHeight="1">
      <c r="A16" s="50" t="s">
        <v>240</v>
      </c>
      <c r="B16" s="51">
        <v>382</v>
      </c>
      <c r="C16" s="51">
        <v>185</v>
      </c>
      <c r="D16" s="51">
        <v>197</v>
      </c>
      <c r="E16" s="52">
        <v>106</v>
      </c>
      <c r="F16" s="53" t="s">
        <v>241</v>
      </c>
      <c r="G16" s="51">
        <v>232</v>
      </c>
      <c r="H16" s="51">
        <v>117</v>
      </c>
      <c r="I16" s="51">
        <v>115</v>
      </c>
      <c r="J16" s="52">
        <v>61</v>
      </c>
      <c r="K16" s="53" t="s">
        <v>242</v>
      </c>
      <c r="L16" s="51">
        <v>127</v>
      </c>
      <c r="M16" s="51">
        <v>62</v>
      </c>
      <c r="N16" s="51">
        <v>65</v>
      </c>
      <c r="O16" s="52">
        <v>41</v>
      </c>
      <c r="P16" s="68" t="s">
        <v>243</v>
      </c>
      <c r="Q16" s="69">
        <v>9329</v>
      </c>
      <c r="R16" s="69">
        <v>4557</v>
      </c>
      <c r="S16" s="69">
        <v>4772</v>
      </c>
      <c r="T16" s="72">
        <v>2652</v>
      </c>
      <c r="U16" s="53" t="s">
        <v>244</v>
      </c>
      <c r="V16" s="51">
        <v>192</v>
      </c>
      <c r="W16" s="51">
        <v>98</v>
      </c>
      <c r="X16" s="51">
        <v>94</v>
      </c>
      <c r="Y16" s="55">
        <v>51</v>
      </c>
    </row>
    <row r="17" spans="1:25" ht="20.25" customHeight="1">
      <c r="A17" s="50" t="s">
        <v>245</v>
      </c>
      <c r="B17" s="51">
        <v>388</v>
      </c>
      <c r="C17" s="51">
        <v>178</v>
      </c>
      <c r="D17" s="51">
        <v>210</v>
      </c>
      <c r="E17" s="52">
        <v>99</v>
      </c>
      <c r="F17" s="53" t="s">
        <v>246</v>
      </c>
      <c r="G17" s="51">
        <v>962</v>
      </c>
      <c r="H17" s="51">
        <v>478</v>
      </c>
      <c r="I17" s="51">
        <v>484</v>
      </c>
      <c r="J17" s="52">
        <v>292</v>
      </c>
      <c r="K17" s="53" t="s">
        <v>247</v>
      </c>
      <c r="L17" s="51">
        <v>108</v>
      </c>
      <c r="M17" s="51">
        <v>57</v>
      </c>
      <c r="N17" s="51">
        <v>51</v>
      </c>
      <c r="O17" s="52">
        <v>29</v>
      </c>
      <c r="P17" s="53" t="s">
        <v>248</v>
      </c>
      <c r="Q17" s="51">
        <v>16</v>
      </c>
      <c r="R17" s="51">
        <v>9</v>
      </c>
      <c r="S17" s="51">
        <v>7</v>
      </c>
      <c r="T17" s="52">
        <v>6</v>
      </c>
      <c r="U17" s="53" t="s">
        <v>249</v>
      </c>
      <c r="V17" s="51">
        <v>271</v>
      </c>
      <c r="W17" s="51">
        <v>146</v>
      </c>
      <c r="X17" s="51">
        <v>125</v>
      </c>
      <c r="Y17" s="55">
        <v>63</v>
      </c>
    </row>
    <row r="18" spans="1:25" ht="20.25" customHeight="1">
      <c r="A18" s="50" t="s">
        <v>250</v>
      </c>
      <c r="B18" s="51">
        <v>56</v>
      </c>
      <c r="C18" s="51">
        <v>26</v>
      </c>
      <c r="D18" s="51">
        <v>30</v>
      </c>
      <c r="E18" s="52">
        <v>15</v>
      </c>
      <c r="F18" s="53" t="s">
        <v>251</v>
      </c>
      <c r="G18" s="51">
        <v>28</v>
      </c>
      <c r="H18" s="51">
        <v>13</v>
      </c>
      <c r="I18" s="51">
        <v>15</v>
      </c>
      <c r="J18" s="52">
        <v>13</v>
      </c>
      <c r="K18" s="53" t="s">
        <v>252</v>
      </c>
      <c r="L18" s="51">
        <v>96</v>
      </c>
      <c r="M18" s="51">
        <v>48</v>
      </c>
      <c r="N18" s="51">
        <v>48</v>
      </c>
      <c r="O18" s="52">
        <v>20</v>
      </c>
      <c r="P18" s="53" t="s">
        <v>253</v>
      </c>
      <c r="Q18" s="51">
        <v>9</v>
      </c>
      <c r="R18" s="51">
        <v>5</v>
      </c>
      <c r="S18" s="51">
        <v>4</v>
      </c>
      <c r="T18" s="52">
        <v>2</v>
      </c>
      <c r="U18" s="53" t="s">
        <v>254</v>
      </c>
      <c r="V18" s="51">
        <v>194</v>
      </c>
      <c r="W18" s="51">
        <v>100</v>
      </c>
      <c r="X18" s="51">
        <v>94</v>
      </c>
      <c r="Y18" s="55">
        <v>53</v>
      </c>
    </row>
    <row r="19" spans="1:25" ht="20.25" customHeight="1">
      <c r="A19" s="50" t="s">
        <v>255</v>
      </c>
      <c r="B19" s="51">
        <v>253</v>
      </c>
      <c r="C19" s="51">
        <v>129</v>
      </c>
      <c r="D19" s="51">
        <v>124</v>
      </c>
      <c r="E19" s="52">
        <v>58</v>
      </c>
      <c r="F19" s="53" t="s">
        <v>256</v>
      </c>
      <c r="G19" s="51">
        <v>184</v>
      </c>
      <c r="H19" s="51">
        <v>79</v>
      </c>
      <c r="I19" s="51">
        <v>105</v>
      </c>
      <c r="J19" s="52">
        <v>49</v>
      </c>
      <c r="K19" s="53" t="s">
        <v>257</v>
      </c>
      <c r="L19" s="51">
        <v>117</v>
      </c>
      <c r="M19" s="51">
        <v>56</v>
      </c>
      <c r="N19" s="51">
        <v>61</v>
      </c>
      <c r="O19" s="52">
        <v>28</v>
      </c>
      <c r="P19" s="53" t="s">
        <v>258</v>
      </c>
      <c r="Q19" s="51">
        <v>71</v>
      </c>
      <c r="R19" s="51">
        <v>35</v>
      </c>
      <c r="S19" s="51">
        <v>36</v>
      </c>
      <c r="T19" s="52">
        <v>16</v>
      </c>
      <c r="U19" s="53" t="s">
        <v>259</v>
      </c>
      <c r="V19" s="51">
        <v>122</v>
      </c>
      <c r="W19" s="51">
        <v>53</v>
      </c>
      <c r="X19" s="51">
        <v>69</v>
      </c>
      <c r="Y19" s="55">
        <v>46</v>
      </c>
    </row>
    <row r="20" spans="1:25" ht="20.25" customHeight="1">
      <c r="A20" s="50" t="s">
        <v>260</v>
      </c>
      <c r="B20" s="51">
        <v>185</v>
      </c>
      <c r="C20" s="51">
        <v>87</v>
      </c>
      <c r="D20" s="51">
        <v>98</v>
      </c>
      <c r="E20" s="52">
        <v>44</v>
      </c>
      <c r="F20" s="53" t="s">
        <v>261</v>
      </c>
      <c r="G20" s="51">
        <v>15</v>
      </c>
      <c r="H20" s="51">
        <v>5</v>
      </c>
      <c r="I20" s="51">
        <v>10</v>
      </c>
      <c r="J20" s="52">
        <v>10</v>
      </c>
      <c r="K20" s="53" t="s">
        <v>262</v>
      </c>
      <c r="L20" s="51">
        <v>180</v>
      </c>
      <c r="M20" s="51">
        <v>97</v>
      </c>
      <c r="N20" s="51">
        <v>83</v>
      </c>
      <c r="O20" s="52">
        <v>43</v>
      </c>
      <c r="P20" s="53" t="s">
        <v>263</v>
      </c>
      <c r="Q20" s="51">
        <v>331</v>
      </c>
      <c r="R20" s="51">
        <v>166</v>
      </c>
      <c r="S20" s="51">
        <v>165</v>
      </c>
      <c r="T20" s="52">
        <v>100</v>
      </c>
      <c r="U20" s="53" t="s">
        <v>264</v>
      </c>
      <c r="V20" s="51">
        <v>219</v>
      </c>
      <c r="W20" s="51">
        <v>109</v>
      </c>
      <c r="X20" s="51">
        <v>110</v>
      </c>
      <c r="Y20" s="55">
        <v>64</v>
      </c>
    </row>
    <row r="21" spans="1:25" ht="20.25" customHeight="1">
      <c r="A21" s="50" t="s">
        <v>265</v>
      </c>
      <c r="B21" s="51">
        <v>195</v>
      </c>
      <c r="C21" s="51">
        <v>95</v>
      </c>
      <c r="D21" s="51">
        <v>100</v>
      </c>
      <c r="E21" s="52">
        <v>38</v>
      </c>
      <c r="F21" s="53" t="s">
        <v>266</v>
      </c>
      <c r="G21" s="51">
        <v>431</v>
      </c>
      <c r="H21" s="51">
        <v>189</v>
      </c>
      <c r="I21" s="51">
        <v>242</v>
      </c>
      <c r="J21" s="52">
        <v>131</v>
      </c>
      <c r="K21" s="53" t="s">
        <v>267</v>
      </c>
      <c r="L21" s="51">
        <v>755</v>
      </c>
      <c r="M21" s="51">
        <v>342</v>
      </c>
      <c r="N21" s="51">
        <v>413</v>
      </c>
      <c r="O21" s="52">
        <v>317</v>
      </c>
      <c r="P21" s="53" t="s">
        <v>268</v>
      </c>
      <c r="Q21" s="51">
        <v>236</v>
      </c>
      <c r="R21" s="51">
        <v>113</v>
      </c>
      <c r="S21" s="51">
        <v>123</v>
      </c>
      <c r="T21" s="52">
        <v>75</v>
      </c>
      <c r="U21" s="68" t="s">
        <v>269</v>
      </c>
      <c r="V21" s="69">
        <v>7381</v>
      </c>
      <c r="W21" s="69">
        <v>3610</v>
      </c>
      <c r="X21" s="69">
        <v>3771</v>
      </c>
      <c r="Y21" s="70">
        <v>2217</v>
      </c>
    </row>
    <row r="22" spans="1:25" ht="20.25" customHeight="1">
      <c r="A22" s="50" t="s">
        <v>21</v>
      </c>
      <c r="B22" s="51">
        <v>141</v>
      </c>
      <c r="C22" s="51">
        <v>60</v>
      </c>
      <c r="D22" s="51">
        <v>81</v>
      </c>
      <c r="E22" s="52">
        <v>39</v>
      </c>
      <c r="F22" s="53" t="s">
        <v>270</v>
      </c>
      <c r="G22" s="51">
        <v>129</v>
      </c>
      <c r="H22" s="51">
        <v>56</v>
      </c>
      <c r="I22" s="51">
        <v>73</v>
      </c>
      <c r="J22" s="52">
        <v>37</v>
      </c>
      <c r="K22" s="53" t="s">
        <v>271</v>
      </c>
      <c r="L22" s="51">
        <v>214</v>
      </c>
      <c r="M22" s="51">
        <v>95</v>
      </c>
      <c r="N22" s="51">
        <v>119</v>
      </c>
      <c r="O22" s="52">
        <v>89</v>
      </c>
      <c r="P22" s="53" t="s">
        <v>272</v>
      </c>
      <c r="Q22" s="51">
        <v>162</v>
      </c>
      <c r="R22" s="51">
        <v>75</v>
      </c>
      <c r="S22" s="51">
        <v>87</v>
      </c>
      <c r="T22" s="52">
        <v>48</v>
      </c>
      <c r="U22" s="53" t="s">
        <v>273</v>
      </c>
      <c r="V22" s="51">
        <v>377</v>
      </c>
      <c r="W22" s="51">
        <v>200</v>
      </c>
      <c r="X22" s="51">
        <v>177</v>
      </c>
      <c r="Y22" s="55">
        <v>128</v>
      </c>
    </row>
    <row r="23" spans="1:25" ht="20.25" customHeight="1">
      <c r="A23" s="50" t="s">
        <v>274</v>
      </c>
      <c r="B23" s="51">
        <v>138</v>
      </c>
      <c r="C23" s="51">
        <v>63</v>
      </c>
      <c r="D23" s="51">
        <v>75</v>
      </c>
      <c r="E23" s="52">
        <v>29</v>
      </c>
      <c r="F23" s="53" t="s">
        <v>275</v>
      </c>
      <c r="G23" s="51">
        <v>262</v>
      </c>
      <c r="H23" s="51">
        <v>120</v>
      </c>
      <c r="I23" s="51">
        <v>142</v>
      </c>
      <c r="J23" s="52">
        <v>64</v>
      </c>
      <c r="K23" s="71" t="s">
        <v>276</v>
      </c>
      <c r="L23" s="69">
        <v>4875</v>
      </c>
      <c r="M23" s="69">
        <v>2343</v>
      </c>
      <c r="N23" s="69">
        <v>2532</v>
      </c>
      <c r="O23" s="72">
        <v>1617</v>
      </c>
      <c r="P23" s="53" t="s">
        <v>277</v>
      </c>
      <c r="Q23" s="51">
        <v>143</v>
      </c>
      <c r="R23" s="51">
        <v>70</v>
      </c>
      <c r="S23" s="51">
        <v>73</v>
      </c>
      <c r="T23" s="52">
        <v>37</v>
      </c>
      <c r="U23" s="53" t="s">
        <v>278</v>
      </c>
      <c r="V23" s="51">
        <v>293</v>
      </c>
      <c r="W23" s="51">
        <v>143</v>
      </c>
      <c r="X23" s="51">
        <v>150</v>
      </c>
      <c r="Y23" s="55">
        <v>85</v>
      </c>
    </row>
    <row r="24" spans="1:25" ht="20.25" customHeight="1">
      <c r="A24" s="50" t="s">
        <v>279</v>
      </c>
      <c r="B24" s="51">
        <v>352</v>
      </c>
      <c r="C24" s="51">
        <v>167</v>
      </c>
      <c r="D24" s="51">
        <v>185</v>
      </c>
      <c r="E24" s="52">
        <v>75</v>
      </c>
      <c r="F24" s="53" t="s">
        <v>280</v>
      </c>
      <c r="G24" s="51">
        <v>398</v>
      </c>
      <c r="H24" s="51">
        <v>195</v>
      </c>
      <c r="I24" s="51">
        <v>203</v>
      </c>
      <c r="J24" s="52">
        <v>105</v>
      </c>
      <c r="K24" s="53" t="s">
        <v>281</v>
      </c>
      <c r="L24" s="51">
        <v>619</v>
      </c>
      <c r="M24" s="51">
        <v>293</v>
      </c>
      <c r="N24" s="51">
        <v>326</v>
      </c>
      <c r="O24" s="52">
        <v>175</v>
      </c>
      <c r="P24" s="53" t="s">
        <v>282</v>
      </c>
      <c r="Q24" s="51">
        <v>81</v>
      </c>
      <c r="R24" s="51">
        <v>40</v>
      </c>
      <c r="S24" s="51">
        <v>41</v>
      </c>
      <c r="T24" s="52">
        <v>24</v>
      </c>
      <c r="U24" s="53" t="s">
        <v>283</v>
      </c>
      <c r="V24" s="51">
        <v>124</v>
      </c>
      <c r="W24" s="51">
        <v>60</v>
      </c>
      <c r="X24" s="51">
        <v>64</v>
      </c>
      <c r="Y24" s="55">
        <v>44</v>
      </c>
    </row>
    <row r="25" spans="1:25" ht="20.25" customHeight="1">
      <c r="A25" s="50" t="s">
        <v>284</v>
      </c>
      <c r="B25" s="51">
        <v>144</v>
      </c>
      <c r="C25" s="51">
        <v>74</v>
      </c>
      <c r="D25" s="51">
        <v>70</v>
      </c>
      <c r="E25" s="52">
        <v>30</v>
      </c>
      <c r="F25" s="53" t="s">
        <v>285</v>
      </c>
      <c r="G25" s="51">
        <v>308</v>
      </c>
      <c r="H25" s="51">
        <v>139</v>
      </c>
      <c r="I25" s="51">
        <v>169</v>
      </c>
      <c r="J25" s="52">
        <v>102</v>
      </c>
      <c r="K25" s="53" t="s">
        <v>286</v>
      </c>
      <c r="L25" s="51">
        <v>415</v>
      </c>
      <c r="M25" s="51">
        <v>206</v>
      </c>
      <c r="N25" s="51">
        <v>209</v>
      </c>
      <c r="O25" s="52">
        <v>124</v>
      </c>
      <c r="P25" s="53" t="s">
        <v>287</v>
      </c>
      <c r="Q25" s="51">
        <v>205</v>
      </c>
      <c r="R25" s="51">
        <v>99</v>
      </c>
      <c r="S25" s="51">
        <v>106</v>
      </c>
      <c r="T25" s="52">
        <v>50</v>
      </c>
      <c r="U25" s="53" t="s">
        <v>288</v>
      </c>
      <c r="V25" s="51">
        <v>72</v>
      </c>
      <c r="W25" s="51">
        <v>29</v>
      </c>
      <c r="X25" s="51">
        <v>43</v>
      </c>
      <c r="Y25" s="55">
        <v>24</v>
      </c>
    </row>
    <row r="26" spans="1:25" ht="20.25" customHeight="1">
      <c r="A26" s="76" t="s">
        <v>289</v>
      </c>
      <c r="B26" s="69">
        <v>10620</v>
      </c>
      <c r="C26" s="69">
        <v>4998</v>
      </c>
      <c r="D26" s="69">
        <v>5622</v>
      </c>
      <c r="E26" s="72">
        <v>3136</v>
      </c>
      <c r="F26" s="53" t="s">
        <v>290</v>
      </c>
      <c r="G26" s="51">
        <v>118</v>
      </c>
      <c r="H26" s="51">
        <v>49</v>
      </c>
      <c r="I26" s="51">
        <v>69</v>
      </c>
      <c r="J26" s="52">
        <v>35</v>
      </c>
      <c r="K26" s="53" t="s">
        <v>291</v>
      </c>
      <c r="L26" s="51">
        <v>236</v>
      </c>
      <c r="M26" s="51">
        <v>110</v>
      </c>
      <c r="N26" s="51">
        <v>126</v>
      </c>
      <c r="O26" s="52">
        <v>56</v>
      </c>
      <c r="P26" s="53" t="s">
        <v>292</v>
      </c>
      <c r="Q26" s="51">
        <v>220</v>
      </c>
      <c r="R26" s="51">
        <v>112</v>
      </c>
      <c r="S26" s="51">
        <v>108</v>
      </c>
      <c r="T26" s="52">
        <v>85</v>
      </c>
      <c r="U26" s="53" t="s">
        <v>293</v>
      </c>
      <c r="V26" s="51">
        <v>46</v>
      </c>
      <c r="W26" s="51">
        <v>21</v>
      </c>
      <c r="X26" s="51">
        <v>25</v>
      </c>
      <c r="Y26" s="55">
        <v>16</v>
      </c>
    </row>
    <row r="27" spans="1:25" ht="20.25" customHeight="1">
      <c r="A27" s="50" t="s">
        <v>294</v>
      </c>
      <c r="B27" s="51">
        <v>279</v>
      </c>
      <c r="C27" s="51">
        <v>131</v>
      </c>
      <c r="D27" s="51">
        <v>148</v>
      </c>
      <c r="E27" s="52">
        <v>71</v>
      </c>
      <c r="F27" s="53" t="s">
        <v>295</v>
      </c>
      <c r="G27" s="51">
        <v>111</v>
      </c>
      <c r="H27" s="51">
        <v>48</v>
      </c>
      <c r="I27" s="51">
        <v>63</v>
      </c>
      <c r="J27" s="52">
        <v>53</v>
      </c>
      <c r="K27" s="53" t="s">
        <v>296</v>
      </c>
      <c r="L27" s="51">
        <v>53</v>
      </c>
      <c r="M27" s="51">
        <v>32</v>
      </c>
      <c r="N27" s="51">
        <v>21</v>
      </c>
      <c r="O27" s="52">
        <v>10</v>
      </c>
      <c r="P27" s="53" t="s">
        <v>297</v>
      </c>
      <c r="Q27" s="51">
        <v>248</v>
      </c>
      <c r="R27" s="51">
        <v>113</v>
      </c>
      <c r="S27" s="51">
        <v>135</v>
      </c>
      <c r="T27" s="52">
        <v>83</v>
      </c>
      <c r="U27" s="53" t="s">
        <v>112</v>
      </c>
      <c r="V27" s="51">
        <v>300</v>
      </c>
      <c r="W27" s="51">
        <v>142</v>
      </c>
      <c r="X27" s="51">
        <v>158</v>
      </c>
      <c r="Y27" s="55">
        <v>94</v>
      </c>
    </row>
    <row r="28" spans="1:25" ht="20.25" customHeight="1">
      <c r="A28" s="50" t="s">
        <v>298</v>
      </c>
      <c r="B28" s="51">
        <v>60</v>
      </c>
      <c r="C28" s="51">
        <v>30</v>
      </c>
      <c r="D28" s="51">
        <v>30</v>
      </c>
      <c r="E28" s="52">
        <v>13</v>
      </c>
      <c r="F28" s="53" t="s">
        <v>299</v>
      </c>
      <c r="G28" s="51">
        <v>5</v>
      </c>
      <c r="H28" s="51">
        <v>3</v>
      </c>
      <c r="I28" s="51">
        <v>2</v>
      </c>
      <c r="J28" s="52">
        <v>2</v>
      </c>
      <c r="K28" s="53" t="s">
        <v>300</v>
      </c>
      <c r="L28" s="51">
        <v>921</v>
      </c>
      <c r="M28" s="51">
        <v>451</v>
      </c>
      <c r="N28" s="51">
        <v>470</v>
      </c>
      <c r="O28" s="52">
        <v>286</v>
      </c>
      <c r="P28" s="53" t="s">
        <v>301</v>
      </c>
      <c r="Q28" s="51">
        <v>142</v>
      </c>
      <c r="R28" s="51">
        <v>69</v>
      </c>
      <c r="S28" s="51">
        <v>73</v>
      </c>
      <c r="T28" s="52">
        <v>53</v>
      </c>
      <c r="U28" s="53" t="s">
        <v>302</v>
      </c>
      <c r="V28" s="51">
        <v>154</v>
      </c>
      <c r="W28" s="51">
        <v>78</v>
      </c>
      <c r="X28" s="51">
        <v>76</v>
      </c>
      <c r="Y28" s="55">
        <v>56</v>
      </c>
    </row>
    <row r="29" spans="1:25" ht="20.25" customHeight="1">
      <c r="A29" s="50" t="s">
        <v>303</v>
      </c>
      <c r="B29" s="51">
        <v>73</v>
      </c>
      <c r="C29" s="51">
        <v>31</v>
      </c>
      <c r="D29" s="51">
        <v>42</v>
      </c>
      <c r="E29" s="52">
        <v>17</v>
      </c>
      <c r="F29" s="53" t="s">
        <v>304</v>
      </c>
      <c r="G29" s="51">
        <v>237</v>
      </c>
      <c r="H29" s="51">
        <v>109</v>
      </c>
      <c r="I29" s="51">
        <v>128</v>
      </c>
      <c r="J29" s="52">
        <v>65</v>
      </c>
      <c r="K29" s="53" t="s">
        <v>305</v>
      </c>
      <c r="L29" s="51">
        <v>99</v>
      </c>
      <c r="M29" s="51">
        <v>53</v>
      </c>
      <c r="N29" s="51">
        <v>46</v>
      </c>
      <c r="O29" s="52">
        <v>30</v>
      </c>
      <c r="P29" s="53" t="s">
        <v>306</v>
      </c>
      <c r="Q29" s="51">
        <v>202</v>
      </c>
      <c r="R29" s="51">
        <v>88</v>
      </c>
      <c r="S29" s="51">
        <v>114</v>
      </c>
      <c r="T29" s="52">
        <v>68</v>
      </c>
      <c r="U29" s="53" t="s">
        <v>307</v>
      </c>
      <c r="V29" s="51">
        <v>94</v>
      </c>
      <c r="W29" s="51">
        <v>38</v>
      </c>
      <c r="X29" s="51">
        <v>56</v>
      </c>
      <c r="Y29" s="55">
        <v>40</v>
      </c>
    </row>
    <row r="30" spans="1:25" ht="20.25" customHeight="1">
      <c r="A30" s="50" t="s">
        <v>308</v>
      </c>
      <c r="B30" s="51">
        <v>46</v>
      </c>
      <c r="C30" s="51">
        <v>21</v>
      </c>
      <c r="D30" s="51">
        <v>25</v>
      </c>
      <c r="E30" s="52">
        <v>12</v>
      </c>
      <c r="F30" s="53" t="s">
        <v>309</v>
      </c>
      <c r="G30" s="51">
        <v>119</v>
      </c>
      <c r="H30" s="51">
        <v>57</v>
      </c>
      <c r="I30" s="51">
        <v>62</v>
      </c>
      <c r="J30" s="52">
        <v>31</v>
      </c>
      <c r="K30" s="53" t="s">
        <v>310</v>
      </c>
      <c r="L30" s="51">
        <v>267</v>
      </c>
      <c r="M30" s="51">
        <v>136</v>
      </c>
      <c r="N30" s="51">
        <v>131</v>
      </c>
      <c r="O30" s="52">
        <v>52</v>
      </c>
      <c r="P30" s="53" t="s">
        <v>112</v>
      </c>
      <c r="Q30" s="51">
        <v>87</v>
      </c>
      <c r="R30" s="51">
        <v>42</v>
      </c>
      <c r="S30" s="51">
        <v>45</v>
      </c>
      <c r="T30" s="52">
        <v>39</v>
      </c>
      <c r="U30" s="53" t="s">
        <v>311</v>
      </c>
      <c r="V30" s="51">
        <v>335</v>
      </c>
      <c r="W30" s="51">
        <v>150</v>
      </c>
      <c r="X30" s="51">
        <v>185</v>
      </c>
      <c r="Y30" s="55">
        <v>124</v>
      </c>
    </row>
    <row r="31" spans="1:25" ht="20.25" customHeight="1">
      <c r="A31" s="50" t="s">
        <v>312</v>
      </c>
      <c r="B31" s="51">
        <v>112</v>
      </c>
      <c r="C31" s="51">
        <v>59</v>
      </c>
      <c r="D31" s="51">
        <v>53</v>
      </c>
      <c r="E31" s="52">
        <v>36</v>
      </c>
      <c r="F31" s="53" t="s">
        <v>313</v>
      </c>
      <c r="G31" s="51">
        <v>335</v>
      </c>
      <c r="H31" s="51">
        <v>163</v>
      </c>
      <c r="I31" s="51">
        <v>172</v>
      </c>
      <c r="J31" s="52">
        <v>99</v>
      </c>
      <c r="K31" s="53" t="s">
        <v>314</v>
      </c>
      <c r="L31" s="51">
        <v>681</v>
      </c>
      <c r="M31" s="51">
        <v>333</v>
      </c>
      <c r="N31" s="51">
        <v>348</v>
      </c>
      <c r="O31" s="52">
        <v>175</v>
      </c>
      <c r="P31" s="53" t="s">
        <v>278</v>
      </c>
      <c r="Q31" s="51">
        <v>122</v>
      </c>
      <c r="R31" s="51">
        <v>62</v>
      </c>
      <c r="S31" s="51">
        <v>60</v>
      </c>
      <c r="T31" s="52">
        <v>43</v>
      </c>
      <c r="U31" s="53" t="s">
        <v>315</v>
      </c>
      <c r="V31" s="51">
        <v>635</v>
      </c>
      <c r="W31" s="51">
        <v>305</v>
      </c>
      <c r="X31" s="51">
        <v>330</v>
      </c>
      <c r="Y31" s="55">
        <v>207</v>
      </c>
    </row>
    <row r="32" spans="1:25" ht="20.25" customHeight="1">
      <c r="A32" s="50" t="s">
        <v>316</v>
      </c>
      <c r="B32" s="51">
        <v>255</v>
      </c>
      <c r="C32" s="51">
        <v>114</v>
      </c>
      <c r="D32" s="51">
        <v>141</v>
      </c>
      <c r="E32" s="52">
        <v>62</v>
      </c>
      <c r="F32" s="53" t="s">
        <v>317</v>
      </c>
      <c r="G32" s="51">
        <v>208</v>
      </c>
      <c r="H32" s="51">
        <v>92</v>
      </c>
      <c r="I32" s="51">
        <v>116</v>
      </c>
      <c r="J32" s="52">
        <v>66</v>
      </c>
      <c r="K32" s="53" t="s">
        <v>318</v>
      </c>
      <c r="L32" s="51">
        <v>577</v>
      </c>
      <c r="M32" s="51">
        <v>282</v>
      </c>
      <c r="N32" s="51">
        <v>295</v>
      </c>
      <c r="O32" s="52">
        <v>161</v>
      </c>
      <c r="P32" s="53" t="s">
        <v>319</v>
      </c>
      <c r="Q32" s="51">
        <v>289</v>
      </c>
      <c r="R32" s="51">
        <v>129</v>
      </c>
      <c r="S32" s="51">
        <v>160</v>
      </c>
      <c r="T32" s="52">
        <v>72</v>
      </c>
      <c r="U32" s="53" t="s">
        <v>320</v>
      </c>
      <c r="V32" s="51">
        <v>790</v>
      </c>
      <c r="W32" s="51">
        <v>377</v>
      </c>
      <c r="X32" s="51">
        <v>413</v>
      </c>
      <c r="Y32" s="55">
        <v>286</v>
      </c>
    </row>
    <row r="33" spans="1:25" ht="20.25" customHeight="1">
      <c r="A33" s="50" t="s">
        <v>321</v>
      </c>
      <c r="B33" s="51">
        <v>444</v>
      </c>
      <c r="C33" s="51">
        <v>202</v>
      </c>
      <c r="D33" s="51">
        <v>242</v>
      </c>
      <c r="E33" s="52">
        <v>110</v>
      </c>
      <c r="F33" s="53" t="s">
        <v>322</v>
      </c>
      <c r="G33" s="51">
        <v>114</v>
      </c>
      <c r="H33" s="51">
        <v>49</v>
      </c>
      <c r="I33" s="51">
        <v>65</v>
      </c>
      <c r="J33" s="52">
        <v>44</v>
      </c>
      <c r="K33" s="53" t="s">
        <v>323</v>
      </c>
      <c r="L33" s="51">
        <v>217</v>
      </c>
      <c r="M33" s="51">
        <v>111</v>
      </c>
      <c r="N33" s="51">
        <v>106</v>
      </c>
      <c r="O33" s="52">
        <v>59</v>
      </c>
      <c r="P33" s="53" t="s">
        <v>324</v>
      </c>
      <c r="Q33" s="51">
        <v>207</v>
      </c>
      <c r="R33" s="51">
        <v>99</v>
      </c>
      <c r="S33" s="51">
        <v>108</v>
      </c>
      <c r="T33" s="52">
        <v>55</v>
      </c>
      <c r="U33" s="53" t="s">
        <v>325</v>
      </c>
      <c r="V33" s="51">
        <v>375</v>
      </c>
      <c r="W33" s="51">
        <v>155</v>
      </c>
      <c r="X33" s="51">
        <v>220</v>
      </c>
      <c r="Y33" s="55">
        <v>178</v>
      </c>
    </row>
    <row r="34" spans="1:25" ht="20.25" customHeight="1">
      <c r="A34" s="50" t="s">
        <v>326</v>
      </c>
      <c r="B34" s="51">
        <v>471</v>
      </c>
      <c r="C34" s="51">
        <v>232</v>
      </c>
      <c r="D34" s="51">
        <v>239</v>
      </c>
      <c r="E34" s="52">
        <v>151</v>
      </c>
      <c r="F34" s="53" t="s">
        <v>327</v>
      </c>
      <c r="G34" s="51">
        <v>243</v>
      </c>
      <c r="H34" s="51">
        <v>114</v>
      </c>
      <c r="I34" s="51">
        <v>129</v>
      </c>
      <c r="J34" s="52">
        <v>67</v>
      </c>
      <c r="K34" s="53" t="s">
        <v>328</v>
      </c>
      <c r="L34" s="51">
        <v>180</v>
      </c>
      <c r="M34" s="51">
        <v>81</v>
      </c>
      <c r="N34" s="51">
        <v>99</v>
      </c>
      <c r="O34" s="52">
        <v>44</v>
      </c>
      <c r="P34" s="53" t="s">
        <v>329</v>
      </c>
      <c r="Q34" s="51">
        <v>317</v>
      </c>
      <c r="R34" s="51">
        <v>148</v>
      </c>
      <c r="S34" s="51">
        <v>169</v>
      </c>
      <c r="T34" s="52">
        <v>88</v>
      </c>
      <c r="U34" s="53" t="s">
        <v>330</v>
      </c>
      <c r="V34" s="51">
        <v>673</v>
      </c>
      <c r="W34" s="51">
        <v>310</v>
      </c>
      <c r="X34" s="51">
        <v>363</v>
      </c>
      <c r="Y34" s="55">
        <v>261</v>
      </c>
    </row>
    <row r="35" spans="1:25" ht="20.25" customHeight="1">
      <c r="A35" s="50" t="s">
        <v>331</v>
      </c>
      <c r="B35" s="51">
        <v>374</v>
      </c>
      <c r="C35" s="51">
        <v>174</v>
      </c>
      <c r="D35" s="51">
        <v>200</v>
      </c>
      <c r="E35" s="52">
        <v>106</v>
      </c>
      <c r="F35" s="53" t="s">
        <v>332</v>
      </c>
      <c r="G35" s="51">
        <v>176</v>
      </c>
      <c r="H35" s="51">
        <v>90</v>
      </c>
      <c r="I35" s="51">
        <v>86</v>
      </c>
      <c r="J35" s="52">
        <v>51</v>
      </c>
      <c r="K35" s="53" t="s">
        <v>333</v>
      </c>
      <c r="L35" s="51">
        <v>319</v>
      </c>
      <c r="M35" s="51">
        <v>145</v>
      </c>
      <c r="N35" s="51">
        <v>174</v>
      </c>
      <c r="O35" s="52">
        <v>83</v>
      </c>
      <c r="P35" s="53" t="s">
        <v>334</v>
      </c>
      <c r="Q35" s="51">
        <v>228</v>
      </c>
      <c r="R35" s="51">
        <v>105</v>
      </c>
      <c r="S35" s="51">
        <v>123</v>
      </c>
      <c r="T35" s="52">
        <v>79</v>
      </c>
      <c r="U35" s="53" t="s">
        <v>335</v>
      </c>
      <c r="V35" s="51">
        <v>236</v>
      </c>
      <c r="W35" s="51">
        <v>106</v>
      </c>
      <c r="X35" s="51">
        <v>130</v>
      </c>
      <c r="Y35" s="55">
        <v>89</v>
      </c>
    </row>
    <row r="36" spans="1:25" ht="20.25" customHeight="1">
      <c r="A36" s="50" t="s">
        <v>336</v>
      </c>
      <c r="B36" s="51">
        <v>75</v>
      </c>
      <c r="C36" s="51">
        <v>32</v>
      </c>
      <c r="D36" s="51">
        <v>43</v>
      </c>
      <c r="E36" s="52">
        <v>21</v>
      </c>
      <c r="F36" s="53" t="s">
        <v>337</v>
      </c>
      <c r="G36" s="51">
        <v>176</v>
      </c>
      <c r="H36" s="51">
        <v>76</v>
      </c>
      <c r="I36" s="51">
        <v>100</v>
      </c>
      <c r="J36" s="52">
        <v>48</v>
      </c>
      <c r="K36" s="53" t="s">
        <v>338</v>
      </c>
      <c r="L36" s="51">
        <v>87</v>
      </c>
      <c r="M36" s="51">
        <v>30</v>
      </c>
      <c r="N36" s="51">
        <v>57</v>
      </c>
      <c r="O36" s="52">
        <v>66</v>
      </c>
      <c r="P36" s="53" t="s">
        <v>339</v>
      </c>
      <c r="Q36" s="51">
        <v>92</v>
      </c>
      <c r="R36" s="51">
        <v>55</v>
      </c>
      <c r="S36" s="51">
        <v>37</v>
      </c>
      <c r="T36" s="52">
        <v>27</v>
      </c>
      <c r="U36" s="53" t="s">
        <v>340</v>
      </c>
      <c r="V36" s="51">
        <v>286</v>
      </c>
      <c r="W36" s="51">
        <v>138</v>
      </c>
      <c r="X36" s="51">
        <v>148</v>
      </c>
      <c r="Y36" s="55">
        <v>78</v>
      </c>
    </row>
    <row r="37" spans="1:25" ht="20.25" customHeight="1">
      <c r="A37" s="50" t="s">
        <v>341</v>
      </c>
      <c r="B37" s="51">
        <v>119</v>
      </c>
      <c r="C37" s="51">
        <v>58</v>
      </c>
      <c r="D37" s="51">
        <v>61</v>
      </c>
      <c r="E37" s="52">
        <v>24</v>
      </c>
      <c r="F37" s="53" t="s">
        <v>342</v>
      </c>
      <c r="G37" s="51">
        <v>221</v>
      </c>
      <c r="H37" s="51">
        <v>103</v>
      </c>
      <c r="I37" s="51">
        <v>118</v>
      </c>
      <c r="J37" s="52">
        <v>63</v>
      </c>
      <c r="K37" s="53" t="s">
        <v>343</v>
      </c>
      <c r="L37" s="51">
        <v>97</v>
      </c>
      <c r="M37" s="51">
        <v>50</v>
      </c>
      <c r="N37" s="51">
        <v>47</v>
      </c>
      <c r="O37" s="52">
        <v>20</v>
      </c>
      <c r="P37" s="62" t="s">
        <v>344</v>
      </c>
      <c r="Q37" s="63">
        <v>240</v>
      </c>
      <c r="R37" s="63">
        <v>128</v>
      </c>
      <c r="S37" s="63">
        <v>112</v>
      </c>
      <c r="T37" s="64">
        <v>92</v>
      </c>
      <c r="U37" s="53" t="s">
        <v>345</v>
      </c>
      <c r="V37" s="51">
        <v>60</v>
      </c>
      <c r="W37" s="51">
        <v>31</v>
      </c>
      <c r="X37" s="51">
        <v>29</v>
      </c>
      <c r="Y37" s="55">
        <v>14</v>
      </c>
    </row>
    <row r="38" spans="1:25" ht="20.25" customHeight="1">
      <c r="A38" s="50" t="s">
        <v>346</v>
      </c>
      <c r="B38" s="51">
        <v>463</v>
      </c>
      <c r="C38" s="51">
        <v>234</v>
      </c>
      <c r="D38" s="51">
        <v>229</v>
      </c>
      <c r="E38" s="52">
        <v>142</v>
      </c>
      <c r="F38" s="53" t="s">
        <v>347</v>
      </c>
      <c r="G38" s="51">
        <v>76</v>
      </c>
      <c r="H38" s="51">
        <v>41</v>
      </c>
      <c r="I38" s="51">
        <v>35</v>
      </c>
      <c r="J38" s="52">
        <v>32</v>
      </c>
      <c r="K38" s="53" t="s">
        <v>348</v>
      </c>
      <c r="L38" s="51">
        <v>153</v>
      </c>
      <c r="M38" s="51">
        <v>77</v>
      </c>
      <c r="N38" s="51">
        <v>76</v>
      </c>
      <c r="O38" s="52">
        <v>38</v>
      </c>
      <c r="P38" s="54" t="s">
        <v>349</v>
      </c>
      <c r="Q38" s="51">
        <v>152</v>
      </c>
      <c r="R38" s="51">
        <v>85</v>
      </c>
      <c r="S38" s="51">
        <v>67</v>
      </c>
      <c r="T38" s="52">
        <v>70</v>
      </c>
      <c r="U38" s="53" t="s">
        <v>350</v>
      </c>
      <c r="V38" s="51">
        <v>112</v>
      </c>
      <c r="W38" s="51">
        <v>49</v>
      </c>
      <c r="X38" s="51">
        <v>63</v>
      </c>
      <c r="Y38" s="55">
        <v>41</v>
      </c>
    </row>
    <row r="39" spans="1:25" ht="20.25" customHeight="1">
      <c r="A39" s="50" t="s">
        <v>351</v>
      </c>
      <c r="B39" s="51">
        <v>299</v>
      </c>
      <c r="C39" s="51">
        <v>135</v>
      </c>
      <c r="D39" s="51">
        <v>164</v>
      </c>
      <c r="E39" s="52">
        <v>95</v>
      </c>
      <c r="F39" s="53" t="s">
        <v>352</v>
      </c>
      <c r="G39" s="51">
        <v>167</v>
      </c>
      <c r="H39" s="51">
        <v>76</v>
      </c>
      <c r="I39" s="51">
        <v>91</v>
      </c>
      <c r="J39" s="52">
        <v>39</v>
      </c>
      <c r="K39" s="53" t="s">
        <v>353</v>
      </c>
      <c r="L39" s="51">
        <v>371</v>
      </c>
      <c r="M39" s="51">
        <v>176</v>
      </c>
      <c r="N39" s="51">
        <v>195</v>
      </c>
      <c r="O39" s="52">
        <v>130</v>
      </c>
      <c r="P39" s="65" t="s">
        <v>354</v>
      </c>
      <c r="Q39" s="66">
        <v>178</v>
      </c>
      <c r="R39" s="66">
        <v>99</v>
      </c>
      <c r="S39" s="66">
        <v>79</v>
      </c>
      <c r="T39" s="67">
        <v>51</v>
      </c>
      <c r="U39" s="53" t="s">
        <v>355</v>
      </c>
      <c r="V39" s="51">
        <v>599</v>
      </c>
      <c r="W39" s="51">
        <v>294</v>
      </c>
      <c r="X39" s="51">
        <v>305</v>
      </c>
      <c r="Y39" s="55">
        <v>144</v>
      </c>
    </row>
    <row r="40" spans="1:25" ht="20.25" customHeight="1">
      <c r="A40" s="50" t="s">
        <v>376</v>
      </c>
      <c r="B40" s="51">
        <v>215</v>
      </c>
      <c r="C40" s="51">
        <v>97</v>
      </c>
      <c r="D40" s="51">
        <v>118</v>
      </c>
      <c r="E40" s="52">
        <v>76</v>
      </c>
      <c r="F40" s="53" t="s">
        <v>356</v>
      </c>
      <c r="G40" s="51">
        <v>330</v>
      </c>
      <c r="H40" s="51">
        <v>158</v>
      </c>
      <c r="I40" s="51">
        <v>172</v>
      </c>
      <c r="J40" s="52">
        <v>75</v>
      </c>
      <c r="K40" s="53" t="s">
        <v>357</v>
      </c>
      <c r="L40" s="51">
        <v>68</v>
      </c>
      <c r="M40" s="51">
        <v>33</v>
      </c>
      <c r="N40" s="51">
        <v>35</v>
      </c>
      <c r="O40" s="52">
        <v>14</v>
      </c>
      <c r="P40" s="73" t="s">
        <v>358</v>
      </c>
      <c r="Q40" s="74">
        <v>570</v>
      </c>
      <c r="R40" s="74">
        <v>312</v>
      </c>
      <c r="S40" s="74">
        <v>258</v>
      </c>
      <c r="T40" s="75">
        <v>213</v>
      </c>
      <c r="U40" s="53" t="s">
        <v>359</v>
      </c>
      <c r="V40" s="51">
        <v>580</v>
      </c>
      <c r="W40" s="51">
        <v>282</v>
      </c>
      <c r="X40" s="51">
        <v>298</v>
      </c>
      <c r="Y40" s="55">
        <v>173</v>
      </c>
    </row>
    <row r="41" spans="1:25" ht="20.25" customHeight="1" thickBot="1">
      <c r="A41" s="50" t="s">
        <v>360</v>
      </c>
      <c r="B41" s="51">
        <v>746</v>
      </c>
      <c r="C41" s="51">
        <v>348</v>
      </c>
      <c r="D41" s="51">
        <v>398</v>
      </c>
      <c r="E41" s="52">
        <v>295</v>
      </c>
      <c r="F41" s="53" t="s">
        <v>361</v>
      </c>
      <c r="G41" s="51">
        <v>173</v>
      </c>
      <c r="H41" s="51">
        <v>85</v>
      </c>
      <c r="I41" s="51">
        <v>88</v>
      </c>
      <c r="J41" s="52">
        <v>67</v>
      </c>
      <c r="K41" s="53" t="s">
        <v>362</v>
      </c>
      <c r="L41" s="51">
        <v>325</v>
      </c>
      <c r="M41" s="51">
        <v>167</v>
      </c>
      <c r="N41" s="51">
        <v>158</v>
      </c>
      <c r="O41" s="52">
        <v>93</v>
      </c>
      <c r="P41" s="53" t="s">
        <v>363</v>
      </c>
      <c r="Q41" s="51">
        <v>191</v>
      </c>
      <c r="R41" s="51">
        <v>82</v>
      </c>
      <c r="S41" s="51">
        <v>109</v>
      </c>
      <c r="T41" s="52">
        <v>87</v>
      </c>
      <c r="U41" s="84" t="s">
        <v>364</v>
      </c>
      <c r="V41" s="85">
        <v>6141</v>
      </c>
      <c r="W41" s="85">
        <v>2908</v>
      </c>
      <c r="X41" s="85">
        <v>3233</v>
      </c>
      <c r="Y41" s="86">
        <v>2082</v>
      </c>
    </row>
    <row r="42" spans="1:25" ht="20.25" customHeight="1">
      <c r="A42" s="50" t="s">
        <v>365</v>
      </c>
      <c r="B42" s="51">
        <v>449</v>
      </c>
      <c r="C42" s="51">
        <v>182</v>
      </c>
      <c r="D42" s="51">
        <v>267</v>
      </c>
      <c r="E42" s="52">
        <v>217</v>
      </c>
      <c r="F42" s="53" t="s">
        <v>366</v>
      </c>
      <c r="G42" s="51">
        <v>225</v>
      </c>
      <c r="H42" s="51">
        <v>100</v>
      </c>
      <c r="I42" s="51">
        <v>125</v>
      </c>
      <c r="J42" s="52">
        <v>73</v>
      </c>
      <c r="K42" s="53" t="s">
        <v>367</v>
      </c>
      <c r="L42" s="51">
        <v>116</v>
      </c>
      <c r="M42" s="51">
        <v>55</v>
      </c>
      <c r="N42" s="51">
        <v>61</v>
      </c>
      <c r="O42" s="52">
        <v>47</v>
      </c>
      <c r="P42" s="53" t="s">
        <v>368</v>
      </c>
      <c r="Q42" s="51">
        <v>106</v>
      </c>
      <c r="R42" s="51">
        <v>51</v>
      </c>
      <c r="S42" s="51">
        <v>55</v>
      </c>
      <c r="T42" s="52">
        <v>25</v>
      </c>
      <c r="U42" s="89" t="s">
        <v>369</v>
      </c>
      <c r="V42" s="91">
        <f>B26+G5+L4+L23+Q16+V21+V41+'平成17年1月1日（Ｎｏ．１） '!Q43</f>
        <v>133322</v>
      </c>
      <c r="W42" s="91">
        <f>C26+H5+M4+M23+R16+W21+W41+'平成17年1月1日（Ｎｏ．１） '!R43</f>
        <v>62941</v>
      </c>
      <c r="X42" s="93">
        <f>D26+I5+N4+N23+S16+X21+X41+'平成17年1月1日（Ｎｏ．１） '!S43</f>
        <v>70381</v>
      </c>
      <c r="Y42" s="87">
        <f>E26+J5+O4+O23+T16+Y21+Y41+'平成17年1月1日（Ｎｏ．１） '!T43</f>
        <v>46367</v>
      </c>
    </row>
    <row r="43" spans="1:25" ht="20.25" customHeight="1" thickBot="1">
      <c r="A43" s="57" t="s">
        <v>370</v>
      </c>
      <c r="B43" s="58">
        <v>452</v>
      </c>
      <c r="C43" s="58">
        <v>212</v>
      </c>
      <c r="D43" s="58">
        <v>240</v>
      </c>
      <c r="E43" s="59">
        <v>171</v>
      </c>
      <c r="F43" s="60" t="s">
        <v>371</v>
      </c>
      <c r="G43" s="58">
        <v>49</v>
      </c>
      <c r="H43" s="58">
        <v>14</v>
      </c>
      <c r="I43" s="58">
        <v>35</v>
      </c>
      <c r="J43" s="59">
        <v>49</v>
      </c>
      <c r="K43" s="60" t="s">
        <v>372</v>
      </c>
      <c r="L43" s="61">
        <v>1328</v>
      </c>
      <c r="M43" s="58">
        <v>648</v>
      </c>
      <c r="N43" s="58">
        <v>680</v>
      </c>
      <c r="O43" s="59">
        <v>446</v>
      </c>
      <c r="P43" s="60" t="s">
        <v>373</v>
      </c>
      <c r="Q43" s="58">
        <v>60</v>
      </c>
      <c r="R43" s="58">
        <v>29</v>
      </c>
      <c r="S43" s="58">
        <v>31</v>
      </c>
      <c r="T43" s="59">
        <v>16</v>
      </c>
      <c r="U43" s="90"/>
      <c r="V43" s="92"/>
      <c r="W43" s="92"/>
      <c r="X43" s="94"/>
      <c r="Y43" s="88"/>
    </row>
  </sheetData>
  <sheetProtection/>
  <mergeCells count="5">
    <mergeCell ref="Y42:Y43"/>
    <mergeCell ref="U42:U43"/>
    <mergeCell ref="V42:V43"/>
    <mergeCell ref="W42:W43"/>
    <mergeCell ref="X42:X43"/>
  </mergeCells>
  <printOptions/>
  <pageMargins left="0.31496062992125984" right="0.1968503937007874" top="0.6692913385826772" bottom="0.31496062992125984" header="0.31496062992125984" footer="0.31496062992125984"/>
  <pageSetup horizontalDpi="600" verticalDpi="600" orientation="landscape" paperSize="9" scale="60" r:id="rId1"/>
  <headerFooter alignWithMargins="0">
    <oddHeader>&amp;C&amp;14唐津市町別人口・世帯数一覧表（Ｎｏ.2）&amp;R
（平成17年１月１日現在）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唐津市役所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唐津市役所</dc:creator>
  <cp:keywords/>
  <dc:description/>
  <cp:lastModifiedBy>唐津市</cp:lastModifiedBy>
  <cp:lastPrinted>2015-04-27T07:46:33Z</cp:lastPrinted>
  <dcterms:created xsi:type="dcterms:W3CDTF">1998-04-06T08:01:11Z</dcterms:created>
  <dcterms:modified xsi:type="dcterms:W3CDTF">2015-04-27T07:46:36Z</dcterms:modified>
  <cp:category/>
  <cp:version/>
  <cp:contentType/>
  <cp:contentStatus/>
</cp:coreProperties>
</file>