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atsufs\財務部　財政課\決算カード(財政状況資料集含）\00 総務省財政状況資料集\H28唐津市\09 作業【第3回】\"/>
    </mc:Choice>
  </mc:AlternateContent>
  <bookViews>
    <workbookView xWindow="0" yWindow="0" windowWidth="19200" windowHeight="12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AM38" i="9"/>
  <c r="U38" i="9"/>
  <c r="BW37" i="9"/>
  <c r="BW36" i="9"/>
  <c r="BW35" i="9"/>
  <c r="CO34" i="9"/>
  <c r="CO35" i="9" s="1"/>
  <c r="CO36" i="9" s="1"/>
  <c r="CO37" i="9" s="1"/>
  <c r="CO38" i="9" s="1"/>
  <c r="CO39" i="9" s="1"/>
  <c r="CO40" i="9" s="1"/>
  <c r="CO41" i="9" s="1"/>
  <c r="BW34" i="9"/>
  <c r="C34" i="9"/>
  <c r="C35" i="9" s="1"/>
  <c r="C36" i="9" l="1"/>
  <c r="C37" i="9" s="1"/>
  <c r="C38"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alcChain>
</file>

<file path=xl/sharedStrings.xml><?xml version="1.0" encoding="utf-8"?>
<sst xmlns="http://schemas.openxmlformats.org/spreadsheetml/2006/main" count="1092" uniqueCount="585">
  <si>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</si>
  <si>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</si>
  <si>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</si>
  <si>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</si>
  <si>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</si>
  <si>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</si>
  <si>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</si>
  <si>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</si>
  <si>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</si>
  <si>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</si>
  <si>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</si>
  <si>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</si>
  <si>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</si>
  <si>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</si>
  <si>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</si>
  <si>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</si>
  <si>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</si>
  <si>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</si>
  <si>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</si>
  <si>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</si>
  <si>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</si>
  <si>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</si>
  <si>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</si>
  <si>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</si>
  <si>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</si>
  <si>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</si>
  <si>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</si>
  <si>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</si>
  <si>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</si>
  <si>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</si>
  <si>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</si>
  <si>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</si>
  <si>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</si>
  <si>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</si>
  <si>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</si>
  <si>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</si>
  <si>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</si>
  <si>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</si>
  <si>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</si>
  <si>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</si>
  <si>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</si>
  <si>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</si>
  <si>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</si>
  <si>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</si>
  <si>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</si>
  <si>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</si>
  <si>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</si>
  <si>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</si>
  <si>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</si>
  <si>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</si>
  <si>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</si>
  <si>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</si>
  <si>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</si>
  <si>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</si>
  <si>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</si>
  <si>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</si>
  <si>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</si>
  <si>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</si>
  <si>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</si>
  <si>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</si>
  <si>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</si>
  <si>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</si>
  <si>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</si>
  <si>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</si>
  <si>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</si>
  <si>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</si>
  <si>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</si>
  <si>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</si>
  <si>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</si>
  <si>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</si>
  <si>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</si>
  <si>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</si>
  <si>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</si>
  <si>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</si>
  <si>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</si>
  <si>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</si>
  <si>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</si>
  <si>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</si>
  <si>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</si>
  <si>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</si>
  <si>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</si>
  <si>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</si>
  <si>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</si>
  <si>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</si>
  <si>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</si>
  <si>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</si>
  <si>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</si>
  <si>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</si>
  <si>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</si>
  <si>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</si>
  <si>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</si>
  <si>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</si>
  <si>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</si>
  <si>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</si>
  <si>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</si>
  <si>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</si>
  <si>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</si>
  <si>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</si>
  <si>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</si>
  <si>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</si>
  <si>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</si>
  <si>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</si>
  <si>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</si>
  <si>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</si>
  <si>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</si>
  <si>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</si>
  <si>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</si>
  <si>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</si>
  <si>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</si>
  <si>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</si>
  <si>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</si>
  <si>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</si>
  <si>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</si>
  <si>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</si>
  <si>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</si>
  <si>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</si>
  <si>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</si>
  <si>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</si>
  <si>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</si>
  <si>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</si>
  <si>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</si>
  <si>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</si>
  <si>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</si>
  <si>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</si>
  <si>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</si>
  <si>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</si>
  <si>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</si>
  <si>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</si>
  <si>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</si>
  <si>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</si>
  <si>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</si>
  <si>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</si>
  <si>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</si>
  <si>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</si>
  <si>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</si>
  <si>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</si>
  <si>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</si>
  <si>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</si>
  <si>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</si>
  <si>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</si>
  <si>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</si>
  <si>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</si>
  <si>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</si>
  <si>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</si>
  <si>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</si>
  <si>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</si>
  <si>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</si>
  <si>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</si>
  <si>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</si>
  <si>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</si>
  <si>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</si>
  <si>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</si>
  <si>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</si>
  <si>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</si>
  <si>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</si>
  <si>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</si>
  <si>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</si>
  <si>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</si>
  <si>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</si>
  <si>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</si>
  <si>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</si>
  <si>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</si>
  <si>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</si>
  <si>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</si>
  <si>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</si>
  <si>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</si>
  <si>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</si>
  <si>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</si>
  <si>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</si>
  <si>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</si>
  <si>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</si>
  <si>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</si>
  <si>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</si>
  <si>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</si>
  <si>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</si>
  <si>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</si>
  <si>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</si>
  <si>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</si>
  <si>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</si>
  <si>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</si>
  <si>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</si>
  <si>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</si>
  <si>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</si>
  <si>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</si>
  <si>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</si>
  <si>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</si>
  <si>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</si>
  <si>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</si>
  <si>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</si>
  <si>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</si>
  <si>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</si>
  <si>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</si>
  <si>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</si>
  <si>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</si>
  <si>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</si>
  <si>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</si>
  <si>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</si>
  <si>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佐賀県唐津市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</si>
  <si>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</si>
  <si>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</si>
  <si>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</si>
  <si>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</si>
  <si>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</si>
  <si>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</si>
  <si>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</si>
  <si>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</si>
  <si>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</si>
  <si>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</si>
  <si>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</si>
  <si>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</si>
  <si>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</si>
  <si>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</si>
  <si>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</si>
  <si>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</si>
  <si>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</si>
  <si>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</si>
  <si>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</si>
  <si>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</si>
  <si>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</si>
  <si>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</si>
  <si>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</si>
  <si>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</si>
  <si>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</si>
  <si>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</si>
  <si>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</si>
  <si>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</si>
  <si>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</si>
  <si>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</si>
  <si>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</si>
  <si>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</si>
  <si>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</si>
  <si>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</si>
  <si>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</si>
  <si>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</si>
  <si>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</si>
  <si>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</si>
  <si>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</si>
  <si>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</si>
  <si>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</si>
  <si>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</si>
  <si>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</si>
  <si>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</si>
  <si>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</si>
  <si>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</si>
  <si>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</si>
  <si>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</si>
  <si>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</si>
  <si>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</si>
  <si>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</si>
  <si>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</si>
  <si>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</si>
  <si>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</si>
  <si>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</si>
  <si>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</si>
  <si>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</si>
  <si>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</si>
  <si>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</si>
  <si>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</si>
  <si>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</si>
  <si>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</si>
  <si>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</si>
  <si>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</si>
  <si>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</si>
  <si>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</si>
  <si>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</si>
  <si>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</si>
  <si>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</si>
  <si>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</si>
  <si>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</si>
  <si>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</si>
  <si>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</si>
  <si>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</si>
  <si>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</si>
  <si>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</si>
  <si>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</si>
  <si>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</si>
  <si>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</si>
  <si>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</si>
  <si>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</si>
  <si>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</si>
  <si>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</si>
  <si>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</si>
  <si>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</si>
  <si>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</si>
  <si>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</si>
  <si>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</si>
  <si>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</si>
  <si>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</si>
  <si>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</si>
  <si>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</si>
  <si>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</si>
  <si>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</si>
  <si>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</si>
  <si>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</si>
  <si>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</si>
  <si>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</si>
  <si>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</si>
  <si>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</si>
  <si>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</si>
  <si>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</si>
  <si>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</si>
  <si>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</si>
  <si>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</si>
  <si>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</si>
  <si>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</si>
  <si>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</si>
  <si>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</si>
  <si>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</si>
  <si>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</si>
  <si>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</si>
  <si>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</si>
  <si>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</si>
  <si>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</si>
  <si>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</si>
  <si>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</si>
  <si>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</si>
  <si>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</si>
  <si>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</si>
  <si>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</si>
  <si>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</si>
  <si>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</si>
  <si>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</si>
  <si>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</si>
  <si>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</si>
  <si>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</si>
  <si>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</si>
  <si>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</si>
  <si>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</si>
  <si>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</si>
  <si>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</si>
  <si>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</si>
  <si>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</si>
  <si>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</si>
  <si>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</si>
  <si>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</si>
  <si>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</si>
  <si>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</si>
  <si>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</si>
  <si>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</si>
  <si>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</si>
  <si>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</si>
  <si>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</si>
  <si>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</si>
  <si>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</si>
  <si>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</si>
  <si>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</si>
  <si>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佐賀県唐津市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</si>
  <si>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</si>
  <si>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</si>
  <si>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</si>
  <si>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</si>
  <si>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</si>
  <si>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</si>
  <si>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</si>
  <si>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</si>
  <si>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</si>
  <si>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</si>
  <si>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</si>
  <si>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</si>
  <si>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</si>
  <si>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</si>
  <si>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</si>
  <si>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</si>
  <si>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</si>
  <si>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</si>
  <si>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</si>
  <si>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</si>
  <si>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</si>
  <si>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有線テレビ事業特別会計</t>
    <phoneticPr fontId="5"/>
  </si>
  <si>
    <t>介護保険特別会計（うち普通会計分）</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</si>
  <si>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</si>
  <si>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</si>
  <si>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</si>
  <si>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</si>
  <si>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</si>
  <si>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</si>
  <si>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</si>
  <si>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</si>
  <si>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</si>
  <si>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</si>
  <si>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</si>
  <si>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</si>
  <si>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</si>
  <si>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</si>
  <si>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</si>
  <si>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</si>
  <si>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</si>
  <si>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</si>
  <si>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</si>
  <si>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</si>
  <si>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</si>
  <si>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市民病院きたはた事業会計</t>
    <phoneticPr fontId="5"/>
  </si>
  <si>
    <t>モーターボート競走事業会計</t>
    <phoneticPr fontId="5"/>
  </si>
  <si>
    <t>下水道特別会計</t>
    <phoneticPr fontId="5"/>
  </si>
  <si>
    <t>法非適用企業</t>
    <phoneticPr fontId="5"/>
  </si>
  <si>
    <t>集落排水特別会計</t>
    <phoneticPr fontId="5"/>
  </si>
  <si>
    <t>浄化槽整備特別会計</t>
    <phoneticPr fontId="5"/>
  </si>
  <si>
    <t>観光施設特別会計</t>
    <phoneticPr fontId="5"/>
  </si>
  <si>
    <t>北波多中央部開発事業特別会計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</si>
  <si>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</si>
  <si>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</si>
  <si>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</si>
  <si>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</si>
  <si>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</si>
  <si>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</si>
  <si>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</si>
  <si>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</si>
  <si>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</si>
  <si>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</si>
  <si>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</si>
  <si>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</si>
  <si>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</si>
  <si>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</si>
  <si>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</si>
  <si>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</si>
  <si>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</si>
  <si>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</si>
  <si>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</si>
  <si>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</si>
  <si>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</si>
  <si>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</si>
  <si>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</si>
  <si>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</si>
  <si>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</si>
  <si>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</si>
  <si>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</si>
  <si>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</si>
  <si>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</si>
  <si>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</si>
  <si>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</si>
  <si>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</si>
  <si>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</si>
  <si>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</si>
  <si>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</si>
  <si>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</si>
  <si>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</si>
  <si>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</si>
  <si>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</si>
  <si>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</si>
  <si>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</si>
  <si>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</si>
  <si>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</si>
  <si>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</si>
  <si>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</si>
  <si>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</si>
  <si>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</si>
  <si>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</si>
  <si>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</si>
  <si>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</si>
  <si>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</si>
  <si>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</si>
  <si>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</si>
  <si>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</si>
  <si>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</si>
  <si>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</si>
  <si>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</si>
  <si>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</si>
  <si>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</si>
  <si>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</si>
  <si>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</si>
  <si>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</si>
  <si>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</si>
  <si>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</si>
  <si>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</si>
  <si>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</si>
  <si>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</si>
  <si>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</si>
  <si>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</si>
  <si>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</si>
  <si>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</si>
  <si>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</si>
  <si>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</si>
  <si>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</si>
  <si>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</si>
  <si>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</si>
  <si>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</si>
  <si>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</si>
  <si>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</si>
  <si>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</si>
  <si>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</si>
  <si>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</si>
  <si>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</si>
  <si>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</si>
  <si>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</si>
  <si>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</si>
  <si>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</si>
  <si>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</si>
  <si>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</si>
  <si>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</si>
  <si>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</si>
  <si>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</si>
  <si>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</si>
  <si>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</si>
  <si>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</si>
  <si>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</si>
  <si>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</si>
  <si>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</si>
  <si>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</si>
  <si>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</si>
  <si>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</si>
  <si>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</si>
  <si>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</si>
  <si>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</si>
  <si>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</si>
  <si>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</si>
  <si>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</si>
  <si>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</si>
  <si>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</si>
  <si>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</si>
  <si>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</si>
  <si>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</si>
  <si>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</si>
  <si>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</si>
  <si>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</si>
  <si>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</si>
  <si>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</si>
  <si>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</si>
  <si>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</si>
  <si>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</si>
  <si>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</si>
  <si>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</si>
  <si>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</si>
  <si>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</si>
  <si>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</si>
  <si>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</si>
  <si>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</si>
  <si>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</si>
  <si>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</si>
  <si>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</si>
  <si>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</si>
  <si>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</si>
  <si>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</si>
  <si>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</si>
  <si>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</si>
  <si>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2.89</t>
  </si>
  <si>
    <t>▲ 0.82</t>
  </si>
  <si>
    <t>▲ 0.39</t>
  </si>
  <si>
    <t>▲ 3.53</t>
  </si>
  <si>
    <t>国民健康保険特別会計</t>
  </si>
  <si>
    <t>▲ 3.39</t>
  </si>
  <si>
    <t>▲ 3.27</t>
  </si>
  <si>
    <t>▲ 2.53</t>
  </si>
  <si>
    <t>▲ 2.15</t>
  </si>
  <si>
    <t>▲ 0.36</t>
  </si>
  <si>
    <t>モーターボート競走事業会計</t>
  </si>
  <si>
    <t>水道事業会計</t>
  </si>
  <si>
    <t>一般会計</t>
  </si>
  <si>
    <t>市民病院きたはた事業会計</t>
  </si>
  <si>
    <t>北波多中央部開発事業特別会計</t>
  </si>
  <si>
    <t>介護保険特別会計（普通会計除く）</t>
  </si>
  <si>
    <t>工業用水道事業会計</t>
  </si>
  <si>
    <t>その他会計（赤字）</t>
  </si>
  <si>
    <t>その他会計（黒字）</t>
  </si>
  <si>
    <t>-</t>
    <phoneticPr fontId="2"/>
  </si>
  <si>
    <t>-</t>
    <phoneticPr fontId="2"/>
  </si>
  <si>
    <t>-</t>
    <phoneticPr fontId="2"/>
  </si>
  <si>
    <t>-</t>
    <phoneticPr fontId="2"/>
  </si>
  <si>
    <t>-</t>
    <phoneticPr fontId="2"/>
  </si>
  <si>
    <t>佐賀県後期高齢者医療広域連合（一般会計）</t>
    <phoneticPr fontId="2"/>
  </si>
  <si>
    <t>佐賀県後期高齢者医療広域連合（特別会計）</t>
    <phoneticPr fontId="2"/>
  </si>
  <si>
    <t>佐賀市町総合事務組合（一般会計）</t>
    <phoneticPr fontId="2"/>
  </si>
  <si>
    <t>佐賀市町総合事務組合（特別会計）</t>
    <phoneticPr fontId="2"/>
  </si>
  <si>
    <t>唐津市土地開発公社</t>
    <phoneticPr fontId="2"/>
  </si>
  <si>
    <t>唐津市文化事業団</t>
    <phoneticPr fontId="2"/>
  </si>
  <si>
    <t>肥前風力エネルギー開発</t>
    <phoneticPr fontId="2"/>
  </si>
  <si>
    <t>桃山天下市</t>
    <phoneticPr fontId="2"/>
  </si>
  <si>
    <t>鳴神の庄</t>
    <phoneticPr fontId="2"/>
  </si>
  <si>
    <t>鳴神温泉</t>
    <phoneticPr fontId="2"/>
  </si>
  <si>
    <t>キコリななやま</t>
    <phoneticPr fontId="2"/>
  </si>
  <si>
    <t>唐津市体育協会</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</si>
  <si>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</si>
  <si>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</si>
  <si>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</si>
  <si>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</si>
  <si>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</si>
  <si>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</si>
  <si>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</si>
  <si>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</si>
  <si>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</si>
  <si>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</si>
  <si>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</si>
  <si>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</si>
  <si>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</si>
  <si>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</si>
  <si>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将来負担比率、実質公債費比率とも類似団体と比較して高い水準にあるが、近年は低下傾向にある。
将来負担比率が低下している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</si>
</sst>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71435</c:v>
                </c:pt>
                <c:pt idx="1">
                  <c:v>66971</c:v>
                </c:pt>
                <c:pt idx="2">
                  <c:v>85500</c:v>
                </c:pt>
                <c:pt idx="3">
                  <c:v>106741</c:v>
                </c:pt>
                <c:pt idx="4">
                  <c:v>127258</c:v>
                </c:pt>
              </c:numCache>
            </c:numRef>
          </c:val>
          <c:smooth val="0"/>
        </c:ser>
        <c:dLbls>
          <c:showLegendKey val="0"/>
          <c:showVal val="0"/>
          <c:showCatName val="0"/>
          <c:showSerName val="0"/>
          <c:showPercent val="0"/>
          <c:showBubbleSize val="0"/>
        </c:dLbls>
        <c:marker val="1"/>
        <c:smooth val="0"/>
        <c:axId val="236979592"/>
        <c:axId val="236979200"/>
      </c:lineChart>
      <c:catAx>
        <c:axId val="236979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979200"/>
        <c:crosses val="autoZero"/>
        <c:auto val="1"/>
        <c:lblAlgn val="ctr"/>
        <c:lblOffset val="100"/>
        <c:tickLblSkip val="1"/>
        <c:tickMarkSkip val="1"/>
        <c:noMultiLvlLbl val="0"/>
      </c:catAx>
      <c:valAx>
        <c:axId val="236979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979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2.36</c:v>
                </c:pt>
                <c:pt idx="1">
                  <c:v>3.12</c:v>
                </c:pt>
                <c:pt idx="2">
                  <c:v>3.32</c:v>
                </c:pt>
                <c:pt idx="3">
                  <c:v>3.01</c:v>
                </c:pt>
                <c:pt idx="4">
                  <c:v>3.27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7.35</c:v>
                </c:pt>
                <c:pt idx="1">
                  <c:v>8.18</c:v>
                </c:pt>
                <c:pt idx="2">
                  <c:v>8.81</c:v>
                </c:pt>
                <c:pt idx="3">
                  <c:v>10.5</c:v>
                </c:pt>
                <c:pt idx="4">
                  <c:v>8.42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5593856"/>
        <c:axId val="44053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0.53</c:v>
                </c:pt>
                <c:pt idx="2">
                  <c:v>-0.82</c:v>
                </c:pt>
                <c:pt idx="3">
                  <c:v>-0.39</c:v>
                </c:pt>
                <c:pt idx="4">
                  <c:v>-3.53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5593856"/>
        <c:axId val="440536416"/>
      </c:lineChart>
      <c:catAx>
        <c:axId val="3055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536416"/>
        <c:crosses val="autoZero"/>
        <c:auto val="1"/>
        <c:lblAlgn val="ctr"/>
        <c:lblOffset val="100"/>
        <c:tickLblSkip val="1"/>
        <c:tickMarkSkip val="1"/>
        <c:noMultiLvlLbl val="0"/>
      </c:catAx>
      <c:valAx>
        <c:axId val="44053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5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0.25</c:v>
                </c:pt>
                <c:pt idx="4">
                  <c:v>#N/A</c:v>
                </c:pt>
                <c:pt idx="5">
                  <c:v>0.27</c:v>
                </c:pt>
                <c:pt idx="6">
                  <c:v>#N/A</c:v>
                </c:pt>
                <c:pt idx="7">
                  <c:v>0.25</c:v>
                </c:pt>
                <c:pt idx="8">
                  <c:v>#N/A</c:v>
                </c:pt>
                <c:pt idx="9">
                  <c:v>0.21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0.05</c:v>
                </c:pt>
                <c:pt idx="4">
                  <c:v>#N/A</c:v>
                </c:pt>
                <c:pt idx="5">
                  <c:v>0.1</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介護保険特別会計（普通会計除く）</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0.4</c:v>
                </c:pt>
                <c:pt idx="4">
                  <c:v>#N/A</c:v>
                </c:pt>
                <c:pt idx="5">
                  <c:v>0.45</c:v>
                </c:pt>
                <c:pt idx="6">
                  <c:v>#N/A</c:v>
                </c:pt>
                <c:pt idx="7">
                  <c:v>0.72</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北波多中央部開発事業特別会計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0.97</c:v>
                </c:pt>
                <c:pt idx="2">
                  <c:v>#N/A</c:v>
                </c:pt>
                <c:pt idx="3">
                  <c:v>1.05</c:v>
                </c:pt>
                <c:pt idx="4">
                  <c:v>#N/A</c:v>
                </c:pt>
                <c:pt idx="5">
                  <c:v>1.1599999999999999</c:v>
                </c:pt>
                <c:pt idx="6">
                  <c:v>#N/A</c:v>
                </c:pt>
                <c:pt idx="7">
                  <c:v>1.34</c:v>
                </c:pt>
                <c:pt idx="8">
                  <c:v>#N/A</c:v>
                </c:pt>
                <c:pt idx="9">
                  <c:v>1.41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市民病院きたはた事業会計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1.19</c:v>
                </c:pt>
                <c:pt idx="2">
                  <c:v>#N/A</c:v>
                </c:pt>
                <c:pt idx="3">
                  <c:v>1.43</c:v>
                </c:pt>
                <c:pt idx="4">
                  <c:v>#N/A</c:v>
                </c:pt>
                <c:pt idx="5">
                  <c:v>1.55</c:v>
                </c:pt>
                <c:pt idx="6">
                  <c:v>#N/A</c:v>
                </c:pt>
                <c:pt idx="7">
                  <c:v>1.45</c:v>
                </c:pt>
                <c:pt idx="8">
                  <c:v>#N/A</c:v>
                </c:pt>
                <c:pt idx="9">
                  <c:v>1.45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2.35</c:v>
                </c:pt>
                <c:pt idx="2">
                  <c:v>#N/A</c:v>
                </c:pt>
                <c:pt idx="3">
                  <c:v>2.97</c:v>
                </c:pt>
                <c:pt idx="4">
                  <c:v>#N/A</c:v>
                </c:pt>
                <c:pt idx="5">
                  <c:v>3.17</c:v>
                </c:pt>
                <c:pt idx="6">
                  <c:v>#N/A</c:v>
                </c:pt>
                <c:pt idx="7">
                  <c:v>2.85</c:v>
                </c:pt>
                <c:pt idx="8">
                  <c:v>#N/A</c:v>
                </c:pt>
                <c:pt idx="9">
                  <c:v>3.13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4.74</c:v>
                </c:pt>
                <c:pt idx="2">
                  <c:v>#N/A</c:v>
                </c:pt>
                <c:pt idx="3">
                  <c:v>4.6900000000000004</c:v>
                </c:pt>
                <c:pt idx="4">
                  <c:v>#N/A</c:v>
                </c:pt>
                <c:pt idx="5">
                  <c:v>4.57</c:v>
                </c:pt>
                <c:pt idx="6">
                  <c:v>#N/A</c:v>
                </c:pt>
                <c:pt idx="7">
                  <c:v>4.38</c:v>
                </c:pt>
                <c:pt idx="8">
                  <c:v>#N/A</c:v>
                </c:pt>
                <c:pt idx="9">
                  <c:v>4.6900000000000004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5.54</c:v>
                </c:pt>
                <c:pt idx="2">
                  <c:v>#N/A</c:v>
                </c:pt>
                <c:pt idx="3">
                  <c:v>5.48</c:v>
                </c:pt>
                <c:pt idx="4">
                  <c:v>#N/A</c:v>
                </c:pt>
                <c:pt idx="5">
                  <c:v>8.4499999999999993</c:v>
                </c:pt>
                <c:pt idx="6">
                  <c:v>#N/A</c:v>
                </c:pt>
                <c:pt idx="7">
                  <c:v>10.47</c:v>
                </c:pt>
                <c:pt idx="8">
                  <c:v>#N/A</c:v>
                </c:pt>
                <c:pt idx="9">
                  <c:v>13.26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3.39</c:v>
                </c:pt>
                <c:pt idx="1">
                  <c:v>#N/A</c:v>
                </c:pt>
                <c:pt idx="2">
                  <c:v>3.27</c:v>
                </c:pt>
                <c:pt idx="3">
                  <c:v>#N/A</c:v>
                </c:pt>
                <c:pt idx="4">
                  <c:v>2.5299999999999998</c:v>
                </c:pt>
                <c:pt idx="5">
                  <c:v>#N/A</c:v>
                </c:pt>
                <c:pt idx="6">
                  <c:v>2.15</c:v>
                </c:pt>
                <c:pt idx="7">
                  <c:v>#N/A</c:v>
                </c:pt>
                <c:pt idx="8">
                  <c:v>0.36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0537592"/>
        <c:axId val="440537984"/>
      </c:barChart>
      <c:catAx>
        <c:axId val="44053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537984"/>
        <c:crosses val="autoZero"/>
        <c:auto val="1"/>
        <c:lblAlgn val="ctr"/>
        <c:lblOffset val="100"/>
        <c:tickLblSkip val="1"/>
        <c:tickMarkSkip val="1"/>
        <c:noMultiLvlLbl val="0"/>
      </c:catAx>
      <c:valAx>
        <c:axId val="44053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37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7034</c:v>
                </c:pt>
                <c:pt idx="5">
                  <c:v>7240</c:v>
                </c:pt>
                <c:pt idx="8">
                  <c:v>7397</c:v>
                </c:pt>
                <c:pt idx="11">
                  <c:v>7333</c:v>
                </c:pt>
                <c:pt idx="14">
                  <c:v>7401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532</c:v>
                </c:pt>
                <c:pt idx="3">
                  <c:v>514</c:v>
                </c:pt>
                <c:pt idx="6">
                  <c:v>399</c:v>
                </c:pt>
                <c:pt idx="9">
                  <c:v>390</c:v>
                </c:pt>
                <c:pt idx="12">
                  <c:v>262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2434</c:v>
                </c:pt>
                <c:pt idx="3">
                  <c:v>2514</c:v>
                </c:pt>
                <c:pt idx="6">
                  <c:v>2437</c:v>
                </c:pt>
                <c:pt idx="9">
                  <c:v>2550</c:v>
                </c:pt>
                <c:pt idx="12">
                  <c:v>2707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9128</c:v>
                </c:pt>
                <c:pt idx="3">
                  <c:v>9172</c:v>
                </c:pt>
                <c:pt idx="6">
                  <c:v>8922</c:v>
                </c:pt>
                <c:pt idx="9">
                  <c:v>8540</c:v>
                </c:pt>
                <c:pt idx="12">
                  <c:v>8304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0538768"/>
        <c:axId val="440539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5066</c:v>
                </c:pt>
                <c:pt idx="2">
                  <c:v>#N/A</c:v>
                </c:pt>
                <c:pt idx="3">
                  <c:v>#N/A</c:v>
                </c:pt>
                <c:pt idx="4">
                  <c:v>4960</c:v>
                </c:pt>
                <c:pt idx="5">
                  <c:v>#N/A</c:v>
                </c:pt>
                <c:pt idx="6">
                  <c:v>#N/A</c:v>
                </c:pt>
                <c:pt idx="7">
                  <c:v>4361</c:v>
                </c:pt>
                <c:pt idx="8">
                  <c:v>#N/A</c:v>
                </c:pt>
                <c:pt idx="9">
                  <c:v>#N/A</c:v>
                </c:pt>
                <c:pt idx="10">
                  <c:v>4147</c:v>
                </c:pt>
                <c:pt idx="11">
                  <c:v>#N/A</c:v>
                </c:pt>
                <c:pt idx="12">
                  <c:v>#N/A</c:v>
                </c:pt>
                <c:pt idx="13">
                  <c:v>3875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0538768"/>
        <c:axId val="440539160"/>
      </c:lineChart>
      <c:catAx>
        <c:axId val="44053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539160"/>
        <c:crosses val="autoZero"/>
        <c:auto val="1"/>
        <c:lblAlgn val="ctr"/>
        <c:lblOffset val="100"/>
        <c:tickLblSkip val="1"/>
        <c:tickMarkSkip val="1"/>
        <c:noMultiLvlLbl val="0"/>
      </c:catAx>
      <c:valAx>
        <c:axId val="440539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3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77593</c:v>
                </c:pt>
                <c:pt idx="5">
                  <c:v>77320</c:v>
                </c:pt>
                <c:pt idx="8">
                  <c:v>75435</c:v>
                </c:pt>
                <c:pt idx="11">
                  <c:v>77012</c:v>
                </c:pt>
                <c:pt idx="14">
                  <c:v>79391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3309</c:v>
                </c:pt>
                <c:pt idx="5">
                  <c:v>2979</c:v>
                </c:pt>
                <c:pt idx="8">
                  <c:v>2721</c:v>
                </c:pt>
                <c:pt idx="11">
                  <c:v>2607</c:v>
                </c:pt>
                <c:pt idx="14">
                  <c:v>2689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9006</c:v>
                </c:pt>
                <c:pt idx="5">
                  <c:v>9794</c:v>
                </c:pt>
                <c:pt idx="8">
                  <c:v>11630</c:v>
                </c:pt>
                <c:pt idx="11">
                  <c:v>11640</c:v>
                </c:pt>
                <c:pt idx="14">
                  <c:v>11039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2783</c:v>
                </c:pt>
                <c:pt idx="3">
                  <c:v>4137</c:v>
                </c:pt>
                <c:pt idx="6">
                  <c:v>3410</c:v>
                </c:pt>
                <c:pt idx="9">
                  <c:v>3415</c:v>
                </c:pt>
                <c:pt idx="12">
                  <c:v>1502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11405</c:v>
                </c:pt>
                <c:pt idx="3">
                  <c:v>11149</c:v>
                </c:pt>
                <c:pt idx="6">
                  <c:v>9986</c:v>
                </c:pt>
                <c:pt idx="9">
                  <c:v>9732</c:v>
                </c:pt>
                <c:pt idx="12">
                  <c:v>9322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29272</c:v>
                </c:pt>
                <c:pt idx="3">
                  <c:v>31297</c:v>
                </c:pt>
                <c:pt idx="6">
                  <c:v>30682</c:v>
                </c:pt>
                <c:pt idx="9">
                  <c:v>29574</c:v>
                </c:pt>
                <c:pt idx="12">
                  <c:v>29561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6537</c:v>
                </c:pt>
                <c:pt idx="3">
                  <c:v>6135</c:v>
                </c:pt>
                <c:pt idx="6">
                  <c:v>5582</c:v>
                </c:pt>
                <c:pt idx="9">
                  <c:v>5364</c:v>
                </c:pt>
                <c:pt idx="12">
                  <c:v>5144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80775</c:v>
                </c:pt>
                <c:pt idx="3">
                  <c:v>79116</c:v>
                </c:pt>
                <c:pt idx="6">
                  <c:v>78228</c:v>
                </c:pt>
                <c:pt idx="9">
                  <c:v>80619</c:v>
                </c:pt>
                <c:pt idx="12">
                  <c:v>85104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765592"/>
        <c:axId val="44176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40864</c:v>
                </c:pt>
                <c:pt idx="2">
                  <c:v>#N/A</c:v>
                </c:pt>
                <c:pt idx="3">
                  <c:v>#N/A</c:v>
                </c:pt>
                <c:pt idx="4">
                  <c:v>41743</c:v>
                </c:pt>
                <c:pt idx="5">
                  <c:v>#N/A</c:v>
                </c:pt>
                <c:pt idx="6">
                  <c:v>#N/A</c:v>
                </c:pt>
                <c:pt idx="7">
                  <c:v>38101</c:v>
                </c:pt>
                <c:pt idx="8">
                  <c:v>#N/A</c:v>
                </c:pt>
                <c:pt idx="9">
                  <c:v>#N/A</c:v>
                </c:pt>
                <c:pt idx="10">
                  <c:v>37444</c:v>
                </c:pt>
                <c:pt idx="11">
                  <c:v>#N/A</c:v>
                </c:pt>
                <c:pt idx="12">
                  <c:v>#N/A</c:v>
                </c:pt>
                <c:pt idx="13">
                  <c:v>37514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765592"/>
        <c:axId val="441765984"/>
      </c:lineChart>
      <c:catAx>
        <c:axId val="44176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765984"/>
        <c:crosses val="autoZero"/>
        <c:auto val="1"/>
        <c:lblAlgn val="ctr"/>
        <c:lblOffset val="100"/>
        <c:tickLblSkip val="1"/>
        <c:tickMarkSkip val="1"/>
        <c:noMultiLvlLbl val="0"/>
      </c:catAx>
      <c:valAx>
        <c:axId val="44176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6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{FDC5AB25-A679-4CD3-BE52-A40359EE977C}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{925F28A9-37C4-4A73-8A4F-1C69693EE33E}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{747266A6-515A-4ACE-88B5-2AF641567C39}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{FBEACF3E-57BF-44CA-829A-4182F2C6506D}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{ADD3DD3A-2691-43E4-BC0B-84832A071325}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72.099999999999994</c:v>
                </c:pt>
              </c:numCache>
            </c:numRef>
          </c:xVal>
          <c:yVal>
            <c:numRef>
              <c:f>公会計指標分析・財政指標組合せ分析表!$K$51:$O$51</c:f>
              <c:numCache>
                <c:formatCode>#,##0.0;"▲ "#,##0.0</c:formatCode>
                <c:ptCount val="5"/>
                <c:pt idx="3">
                  <c:v>128.19999999999999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{DBD40C67-72F0-4555-B581-6C65DF2DB0B4}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{C40BF3B1-B0A0-4255-B138-E125FA70D8CF}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{55D6C040-B271-432A-9442-C392EC3C2C21}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{095E2099-C198-47E2-9E1D-63238F3C0420}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{732E72D4-808F-498A-9085-B0052F77E8DD}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1766768"/>
        <c:axId val="441767160"/>
      </c:scatterChart>
      <c:valAx>
        <c:axId val="441766768"/>
        <c:scaling>
          <c:orientation val="minMax"/>
          <c:max val="74"/>
          <c:min val="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767160"/>
        <c:crosses val="autoZero"/>
        <c:crossBetween val="midCat"/>
      </c:valAx>
      <c:valAx>
        <c:axId val="441767160"/>
        <c:scaling>
          <c:orientation val="minMax"/>
          <c:max val="14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766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{1651D61F-6D6B-4DD4-892F-1272B5C8C34F}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{05085315-AA13-447E-B051-7BC79D493355}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{2569192B-4789-4411-8FF4-6FB17EF4AAA6}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{5A441D63-4E3D-4B71-BFDB-C1FE0E21D1F8}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{3B47D5A7-9D1F-4471-91F5-4842BB238AA8}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17.600000000000001</c:v>
                </c:pt>
                <c:pt idx="1">
                  <c:v>17.100000000000001</c:v>
                </c:pt>
                <c:pt idx="2">
                  <c:v>16.2</c:v>
                </c:pt>
                <c:pt idx="3">
                  <c:v>15.2</c:v>
                </c:pt>
                <c:pt idx="4">
                  <c:v>14.1</c:v>
                </c:pt>
              </c:numCache>
            </c:numRef>
          </c:xVal>
          <c:yVal>
            <c:numRef>
              <c:f>公会計指標分析・財政指標組合せ分析表!$K$73:$O$73</c:f>
              <c:numCache>
                <c:formatCode>#,##0.0;"▲ "#,##0.0</c:formatCode>
                <c:ptCount val="5"/>
                <c:pt idx="0">
                  <c:v>138.19999999999999</c:v>
                </c:pt>
                <c:pt idx="1">
                  <c:v>140.19999999999999</c:v>
                </c:pt>
                <c:pt idx="2">
                  <c:v>129.69999999999999</c:v>
                </c:pt>
                <c:pt idx="3">
                  <c:v>128.19999999999999</c:v>
                </c:pt>
                <c:pt idx="4">
                  <c:v>130.80000000000001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{83B8FBE4-C45F-45C3-8A1D-174A37392BA8}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{D3562586-D80B-4839-8B52-DED567CCD3A8}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191324579639583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{AABB1524-46C5-424C-B43A-E229AD4A432E}</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149767872723160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{A4B3AEB6-6A8A-49E2-9913-C702097DA493}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{E93361B2-A7BF-4B0B-B0AB-F02404D27680}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1767944"/>
        <c:axId val="441768336"/>
      </c:scatterChart>
      <c:valAx>
        <c:axId val="441767944"/>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768336"/>
        <c:crosses val="autoZero"/>
        <c:crossBetween val="midCat"/>
      </c:valAx>
      <c:valAx>
        <c:axId val="441768336"/>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767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mn-ea"/>
              <a:ea typeface="+mn-ea"/>
              <a:cs typeface="+mn-cs"/>
            </a:rPr>
            <a:t>実質公債費比率の</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か年平均は、年々減少傾向にあり、</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年度は、</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年度より</a:t>
          </a:r>
          <a:r>
            <a:rPr lang="en-US" altLang="ja-JP" sz="1300" b="0" i="0" baseline="0">
              <a:solidFill>
                <a:schemeClr val="dk1"/>
              </a:solidFill>
              <a:effectLst/>
              <a:latin typeface="+mn-ea"/>
              <a:ea typeface="+mn-ea"/>
              <a:cs typeface="+mn-cs"/>
            </a:rPr>
            <a:t>1.1</a:t>
          </a:r>
          <a:r>
            <a:rPr lang="ja-JP" altLang="ja-JP" sz="1300" b="0" i="0" baseline="0">
              <a:solidFill>
                <a:schemeClr val="dk1"/>
              </a:solidFill>
              <a:effectLst/>
              <a:latin typeface="+mn-ea"/>
              <a:ea typeface="+mn-ea"/>
              <a:cs typeface="+mn-cs"/>
            </a:rPr>
            <a:t>ポイント低く</a:t>
          </a:r>
          <a:r>
            <a:rPr lang="en-US" altLang="ja-JP" sz="1300" b="0" i="0" baseline="0">
              <a:solidFill>
                <a:schemeClr val="dk1"/>
              </a:solidFill>
              <a:effectLst/>
              <a:latin typeface="+mn-ea"/>
              <a:ea typeface="+mn-ea"/>
              <a:cs typeface="+mn-cs"/>
            </a:rPr>
            <a:t>14.1</a:t>
          </a:r>
          <a:r>
            <a:rPr lang="ja-JP" altLang="ja-JP" sz="1300" b="0" i="0" baseline="0">
              <a:solidFill>
                <a:schemeClr val="dk1"/>
              </a:solidFill>
              <a:effectLst/>
              <a:latin typeface="+mn-ea"/>
              <a:ea typeface="+mn-ea"/>
              <a:cs typeface="+mn-cs"/>
            </a:rPr>
            <a:t>％となっている。分子のうち元利償還金についても、一部の起債償還の完済等に伴い減少傾向にあり、分子全体としても減少している。また、現在活用している地方債は、合併特例債をはじめ、交付税算入額の大きいものが中心であり、実負担は軽減されている。</a:t>
          </a:r>
          <a:endParaRPr lang="en-US" altLang="ja-JP" sz="1300" b="0" i="0" baseline="0">
            <a:solidFill>
              <a:schemeClr val="dk1"/>
            </a:solidFill>
            <a:effectLst/>
            <a:latin typeface="+mn-ea"/>
            <a:ea typeface="+mn-ea"/>
            <a:cs typeface="+mn-cs"/>
          </a:endParaRPr>
        </a:p>
        <a:p>
          <a:pPr eaLnBrk="1" fontAlgn="auto" latinLnBrk="0" hangingPunct="1"/>
          <a:r>
            <a:rPr lang="ja-JP" altLang="ja-JP" sz="1300" b="0" i="0" baseline="0">
              <a:solidFill>
                <a:schemeClr val="dk1"/>
              </a:solidFill>
              <a:effectLst/>
              <a:latin typeface="+mn-ea"/>
              <a:ea typeface="+mn-ea"/>
              <a:cs typeface="+mn-cs"/>
            </a:rPr>
            <a:t>しかし、類似団体と比較すると依然として高い水準であり、今後とも財政計画の数値を目標に公債費の抑制に努めるとともに、公営企業の経営健全化による繰出金の削減を図るなど健全な財政運営に努める。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mn-ea"/>
              <a:ea typeface="+mn-ea"/>
              <a:cs typeface="+mn-cs"/>
            </a:rPr>
            <a:t>将来負担比率については、近年、増減を繰り返して</a:t>
          </a:r>
          <a:r>
            <a:rPr lang="ja-JP" altLang="en-US" sz="1300" b="0" i="0" baseline="0">
              <a:solidFill>
                <a:schemeClr val="dk1"/>
              </a:solidFill>
              <a:effectLst/>
              <a:latin typeface="+mn-ea"/>
              <a:ea typeface="+mn-ea"/>
              <a:cs typeface="+mn-cs"/>
            </a:rPr>
            <a:t>おり</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設立法人等の負債額等負担見込額の</a:t>
          </a:r>
          <a:r>
            <a:rPr lang="ja-JP" altLang="ja-JP" sz="1300" b="0" i="0" baseline="0">
              <a:solidFill>
                <a:schemeClr val="dk1"/>
              </a:solidFill>
              <a:effectLst/>
              <a:latin typeface="+mn-ea"/>
              <a:ea typeface="+mn-ea"/>
              <a:cs typeface="+mn-cs"/>
            </a:rPr>
            <a:t>減少</a:t>
          </a:r>
          <a:r>
            <a:rPr lang="ja-JP" altLang="en-US" sz="1300" b="0" i="0" baseline="0">
              <a:solidFill>
                <a:schemeClr val="dk1"/>
              </a:solidFill>
              <a:effectLst/>
              <a:latin typeface="+mn-ea"/>
              <a:ea typeface="+mn-ea"/>
              <a:cs typeface="+mn-cs"/>
            </a:rPr>
            <a:t>や</a:t>
          </a:r>
          <a:r>
            <a:rPr lang="ja-JP" altLang="ja-JP" sz="1300" b="0" i="0" baseline="0">
              <a:solidFill>
                <a:schemeClr val="dk1"/>
              </a:solidFill>
              <a:effectLst/>
              <a:latin typeface="+mn-ea"/>
              <a:ea typeface="+mn-ea"/>
              <a:cs typeface="+mn-cs"/>
            </a:rPr>
            <a:t>充当可能財源である基準財政需要額算入見込額が増加した</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H28</a:t>
          </a:r>
          <a:r>
            <a:rPr lang="ja-JP" altLang="en-US" sz="1300" b="0" i="0" baseline="0">
              <a:solidFill>
                <a:schemeClr val="dk1"/>
              </a:solidFill>
              <a:effectLst/>
              <a:latin typeface="+mn-ea"/>
              <a:ea typeface="+mn-ea"/>
              <a:cs typeface="+mn-cs"/>
            </a:rPr>
            <a:t>年度の地方債借入の増加により、一般会計等に係る地方債の現在高が増加したため、</a:t>
          </a:r>
          <a:r>
            <a:rPr lang="ja-JP" altLang="ja-JP" sz="1300" b="0" i="0" baseline="0">
              <a:solidFill>
                <a:schemeClr val="dk1"/>
              </a:solidFill>
              <a:effectLst/>
              <a:latin typeface="+mn-ea"/>
              <a:ea typeface="+mn-ea"/>
              <a:cs typeface="+mn-cs"/>
            </a:rPr>
            <a:t>前年度</a:t>
          </a:r>
          <a:r>
            <a:rPr lang="ja-JP" altLang="en-US" sz="1300" b="0" i="0" baseline="0">
              <a:solidFill>
                <a:schemeClr val="dk1"/>
              </a:solidFill>
              <a:effectLst/>
              <a:latin typeface="+mn-ea"/>
              <a:ea typeface="+mn-ea"/>
              <a:cs typeface="+mn-cs"/>
            </a:rPr>
            <a:t>より比率が上昇し</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130.8</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pPr eaLnBrk="1" fontAlgn="auto" latinLnBrk="0" hangingPunct="1"/>
          <a:r>
            <a:rPr lang="ja-JP" altLang="ja-JP" sz="1300" b="0" i="0" baseline="0">
              <a:solidFill>
                <a:schemeClr val="dk1"/>
              </a:solidFill>
              <a:effectLst/>
              <a:latin typeface="+mn-ea"/>
              <a:ea typeface="+mn-ea"/>
              <a:cs typeface="+mn-cs"/>
            </a:rPr>
            <a:t>類似団体平均と比較すると高い水準で推移しており、今後は、</a:t>
          </a:r>
          <a:r>
            <a:rPr lang="ja-JP" altLang="ja-JP" sz="1300" b="0" i="0" baseline="0">
              <a:solidFill>
                <a:schemeClr val="dk1"/>
              </a:solidFill>
              <a:effectLst/>
              <a:latin typeface="+mn-lt"/>
              <a:ea typeface="+mn-ea"/>
              <a:cs typeface="+mn-cs"/>
            </a:rPr>
            <a:t>財政計画</a:t>
          </a:r>
          <a:r>
            <a:rPr lang="ja-JP" altLang="en-US" sz="1300" b="0" i="0" baseline="0">
              <a:solidFill>
                <a:schemeClr val="dk1"/>
              </a:solidFill>
              <a:effectLst/>
              <a:latin typeface="+mn-lt"/>
              <a:ea typeface="+mn-ea"/>
              <a:cs typeface="+mn-cs"/>
            </a:rPr>
            <a:t>に基づく地方債の現在高の漸減及び</a:t>
          </a:r>
          <a:r>
            <a:rPr lang="ja-JP" altLang="ja-JP" sz="1300" b="0" i="0" baseline="0">
              <a:solidFill>
                <a:schemeClr val="dk1"/>
              </a:solidFill>
              <a:effectLst/>
              <a:latin typeface="+mn-ea"/>
              <a:ea typeface="+mn-ea"/>
              <a:cs typeface="+mn-cs"/>
            </a:rPr>
            <a:t>公営企業の経営健全化による繰出金の削減を図る</a:t>
          </a:r>
          <a:r>
            <a:rPr lang="ja-JP" altLang="en-US" sz="1300" b="0" i="0" baseline="0">
              <a:solidFill>
                <a:schemeClr val="dk1"/>
              </a:solidFill>
              <a:effectLst/>
              <a:latin typeface="+mn-ea"/>
              <a:ea typeface="+mn-ea"/>
              <a:cs typeface="+mn-cs"/>
            </a:rPr>
            <a:t>とともに、</a:t>
          </a:r>
          <a:r>
            <a:rPr lang="ja-JP" altLang="ja-JP" sz="1300" b="0" i="0" baseline="0">
              <a:solidFill>
                <a:schemeClr val="dk1"/>
              </a:solidFill>
              <a:effectLst/>
              <a:latin typeface="+mn-ea"/>
              <a:ea typeface="+mn-ea"/>
              <a:cs typeface="+mn-cs"/>
            </a:rPr>
            <a:t>ふるさと寄附金基金や財政調整基金などの充当可能財源を確保し、財政の健全化に努める。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4572</xdr:rowOff>
    </xdr:from>
    <xdr:to>
      <xdr:col>3</xdr:col>
      <xdr:colOff>511175</xdr:colOff>
      <xdr:row>26</xdr:row>
      <xdr:rowOff>106172</xdr:rowOff>
    </xdr:to>
    <xdr:sp macro="" textlink="">
      <xdr:nvSpPr>
        <xdr:cNvPr id="75" name="円/楕円 74"/>
        <xdr:cNvSpPr/>
      </xdr:nvSpPr>
      <xdr:spPr>
        <a:xfrm>
          <a:off x="4000500" y="5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96791</xdr:rowOff>
    </xdr:from>
    <xdr:ext cx="405111" cy="259045"/>
    <xdr:sp macro="" textlink="">
      <xdr:nvSpPr>
        <xdr:cNvPr id="76" name="n_1aveValue有形固定資産減価償却率"/>
        <xdr:cNvSpPr txBox="1"/>
      </xdr:nvSpPr>
      <xdr:spPr>
        <a:xfrm>
          <a:off x="3836043"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122699</xdr:rowOff>
    </xdr:from>
    <xdr:ext cx="405111" cy="259045"/>
    <xdr:sp macro="" textlink="">
      <xdr:nvSpPr>
        <xdr:cNvPr id="77" name="n_1mainValue有形固定資産減価償却率"/>
        <xdr:cNvSpPr txBox="1"/>
      </xdr:nvSpPr>
      <xdr:spPr>
        <a:xfrm>
          <a:off x="3836043" y="501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120413</xdr:rowOff>
    </xdr:from>
    <xdr:ext cx="405111" cy="259045"/>
    <xdr:sp macro="" textlink="">
      <xdr:nvSpPr>
        <xdr:cNvPr id="60" name="【道路】&#10;有形固定資産減価償却率平均値テキスト"/>
        <xdr:cNvSpPr txBox="1"/>
      </xdr:nvSpPr>
      <xdr:spPr>
        <a:xfrm>
          <a:off x="4724400" y="663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57404</xdr:rowOff>
    </xdr:from>
    <xdr:to>
      <xdr:col>5</xdr:col>
      <xdr:colOff>409575</xdr:colOff>
      <xdr:row>37</xdr:row>
      <xdr:rowOff>159004</xdr:rowOff>
    </xdr:to>
    <xdr:sp macro="" textlink="">
      <xdr:nvSpPr>
        <xdr:cNvPr id="68" name="円/楕円 67"/>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154703</xdr:rowOff>
    </xdr:from>
    <xdr:ext cx="405111" cy="259045"/>
    <xdr:sp macro="" textlink="">
      <xdr:nvSpPr>
        <xdr:cNvPr id="69" name="n_1aveValue【道路】&#10;有形固定資産減価償却率"/>
        <xdr:cNvSpPr txBox="1"/>
      </xdr:nvSpPr>
      <xdr:spPr>
        <a:xfrm>
          <a:off x="3582043"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4081</xdr:rowOff>
    </xdr:from>
    <xdr:ext cx="405111" cy="259045"/>
    <xdr:sp macro="" textlink="">
      <xdr:nvSpPr>
        <xdr:cNvPr id="70" name="n_1mainValue【道路】&#10;有形固定資産減価償却率"/>
        <xdr:cNvSpPr txBox="1"/>
      </xdr:nvSpPr>
      <xdr:spPr>
        <a:xfrm>
          <a:off x="3582043"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6" name="直線コネクタ 95"/>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97"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98" name="直線コネクタ 97"/>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99"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0" name="直線コネクタ 99"/>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80136</xdr:rowOff>
    </xdr:from>
    <xdr:ext cx="534377" cy="259045"/>
    <xdr:sp macro="" textlink="">
      <xdr:nvSpPr>
        <xdr:cNvPr id="101" name="【道路】&#10;一人当たり延長平均値テキスト"/>
        <xdr:cNvSpPr txBox="1"/>
      </xdr:nvSpPr>
      <xdr:spPr>
        <a:xfrm>
          <a:off x="10566400" y="60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2" name="フローチャート : 判断 101"/>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3" name="フローチャート : 判断 10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5370</xdr:rowOff>
    </xdr:from>
    <xdr:to>
      <xdr:col>14</xdr:col>
      <xdr:colOff>79375</xdr:colOff>
      <xdr:row>35</xdr:row>
      <xdr:rowOff>106970</xdr:rowOff>
    </xdr:to>
    <xdr:sp macro="" textlink="">
      <xdr:nvSpPr>
        <xdr:cNvPr id="109" name="円/楕円 108"/>
        <xdr:cNvSpPr/>
      </xdr:nvSpPr>
      <xdr:spPr>
        <a:xfrm>
          <a:off x="9588500" y="60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152417</xdr:rowOff>
    </xdr:from>
    <xdr:ext cx="469744" cy="259045"/>
    <xdr:sp macro="" textlink="">
      <xdr:nvSpPr>
        <xdr:cNvPr id="110"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123497</xdr:rowOff>
    </xdr:from>
    <xdr:ext cx="534377" cy="259045"/>
    <xdr:sp macro="" textlink="">
      <xdr:nvSpPr>
        <xdr:cNvPr id="111" name="n_1mainValue【道路】&#10;一人当たり延長"/>
        <xdr:cNvSpPr txBox="1"/>
      </xdr:nvSpPr>
      <xdr:spPr>
        <a:xfrm>
          <a:off x="9359410" y="57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156210</xdr:rowOff>
    </xdr:from>
    <xdr:to>
      <xdr:col>6</xdr:col>
      <xdr:colOff>510540</xdr:colOff>
      <xdr:row>64</xdr:row>
      <xdr:rowOff>95250</xdr:rowOff>
    </xdr:to>
    <xdr:cxnSp macro="">
      <xdr:nvCxnSpPr>
        <xdr:cNvPr id="136" name="直線コネクタ 135"/>
        <xdr:cNvCxnSpPr/>
      </xdr:nvCxnSpPr>
      <xdr:spPr>
        <a:xfrm flipV="1">
          <a:off x="4634865" y="1010031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137" name="【橋りょう・トンネ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138" name="直線コネクタ 137"/>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102887</xdr:rowOff>
    </xdr:from>
    <xdr:ext cx="405111" cy="259045"/>
    <xdr:sp macro="" textlink="">
      <xdr:nvSpPr>
        <xdr:cNvPr id="139" name="【橋りょう・トンネル】&#10;有形固定資産減価償却率最大値テキスト"/>
        <xdr:cNvSpPr txBox="1"/>
      </xdr:nvSpPr>
      <xdr:spPr>
        <a:xfrm>
          <a:off x="4724400"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58</xdr:row>
      <xdr:rowOff>156210</xdr:rowOff>
    </xdr:from>
    <xdr:to>
      <xdr:col>6</xdr:col>
      <xdr:colOff>600075</xdr:colOff>
      <xdr:row>58</xdr:row>
      <xdr:rowOff>156210</xdr:rowOff>
    </xdr:to>
    <xdr:cxnSp macro="">
      <xdr:nvCxnSpPr>
        <xdr:cNvPr id="140" name="直線コネクタ 139"/>
        <xdr:cNvCxnSpPr/>
      </xdr:nvCxnSpPr>
      <xdr:spPr>
        <a:xfrm>
          <a:off x="4546600" y="1010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118127</xdr:rowOff>
    </xdr:from>
    <xdr:ext cx="405111" cy="259045"/>
    <xdr:sp macro="" textlink="">
      <xdr:nvSpPr>
        <xdr:cNvPr id="141" name="【橋りょう・トンネル】&#10;有形固定資産減価償却率平均値テキスト"/>
        <xdr:cNvSpPr txBox="1"/>
      </xdr:nvSpPr>
      <xdr:spPr>
        <a:xfrm>
          <a:off x="4724400" y="10576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139700</xdr:rowOff>
    </xdr:from>
    <xdr:to>
      <xdr:col>6</xdr:col>
      <xdr:colOff>561975</xdr:colOff>
      <xdr:row>62</xdr:row>
      <xdr:rowOff>69850</xdr:rowOff>
    </xdr:to>
    <xdr:sp macro="" textlink="">
      <xdr:nvSpPr>
        <xdr:cNvPr id="142" name="フローチャート : 判断 141"/>
        <xdr:cNvSpPr/>
      </xdr:nvSpPr>
      <xdr:spPr>
        <a:xfrm>
          <a:off x="45847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25400</xdr:rowOff>
    </xdr:from>
    <xdr:to>
      <xdr:col>5</xdr:col>
      <xdr:colOff>409575</xdr:colOff>
      <xdr:row>59</xdr:row>
      <xdr:rowOff>127000</xdr:rowOff>
    </xdr:to>
    <xdr:sp macro="" textlink="">
      <xdr:nvSpPr>
        <xdr:cNvPr id="143" name="フローチャート : 判断 142"/>
        <xdr:cNvSpPr/>
      </xdr:nvSpPr>
      <xdr:spPr>
        <a:xfrm>
          <a:off x="3746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78740</xdr:rowOff>
    </xdr:from>
    <xdr:to>
      <xdr:col>5</xdr:col>
      <xdr:colOff>409575</xdr:colOff>
      <xdr:row>56</xdr:row>
      <xdr:rowOff>8890</xdr:rowOff>
    </xdr:to>
    <xdr:sp macro="" textlink="">
      <xdr:nvSpPr>
        <xdr:cNvPr id="149" name="円/楕円 148"/>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118127</xdr:rowOff>
    </xdr:from>
    <xdr:ext cx="405111" cy="259045"/>
    <xdr:sp macro="" textlink="">
      <xdr:nvSpPr>
        <xdr:cNvPr id="150" name="n_1aveValue【橋りょう・トンネ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25417</xdr:rowOff>
    </xdr:from>
    <xdr:ext cx="405111" cy="259045"/>
    <xdr:sp macro="" textlink="">
      <xdr:nvSpPr>
        <xdr:cNvPr id="151" name="n_1mainValue【橋りょう・トンネル】&#10;有形固定資産減価償却率"/>
        <xdr:cNvSpPr txBox="1"/>
      </xdr:nvSpPr>
      <xdr:spPr>
        <a:xfrm>
          <a:off x="3582043"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3" name="テキスト ボックス 16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5" name="テキスト ボックス 16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7" name="テキスト ボックス 16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9" name="テキスト ボックス 16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1" name="テキスト ボックス 17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3" name="テキスト ボックス 17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59408</xdr:rowOff>
    </xdr:from>
    <xdr:to>
      <xdr:col>15</xdr:col>
      <xdr:colOff>180340</xdr:colOff>
      <xdr:row>64</xdr:row>
      <xdr:rowOff>118839</xdr:rowOff>
    </xdr:to>
    <xdr:cxnSp macro="">
      <xdr:nvCxnSpPr>
        <xdr:cNvPr id="177" name="直線コネクタ 176"/>
        <xdr:cNvCxnSpPr/>
      </xdr:nvCxnSpPr>
      <xdr:spPr>
        <a:xfrm flipV="1">
          <a:off x="10476865" y="10517858"/>
          <a:ext cx="0" cy="57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122666</xdr:rowOff>
    </xdr:from>
    <xdr:ext cx="469744" cy="259045"/>
    <xdr:sp macro="" textlink="">
      <xdr:nvSpPr>
        <xdr:cNvPr id="178" name="【橋りょう・トンネル】&#10;一人当たり有形固定資産（償却資産）額最小値テキスト"/>
        <xdr:cNvSpPr txBox="1"/>
      </xdr:nvSpPr>
      <xdr:spPr>
        <a:xfrm>
          <a:off x="10566400" y="110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118839</xdr:rowOff>
    </xdr:from>
    <xdr:to>
      <xdr:col>15</xdr:col>
      <xdr:colOff>269875</xdr:colOff>
      <xdr:row>64</xdr:row>
      <xdr:rowOff>118839</xdr:rowOff>
    </xdr:to>
    <xdr:cxnSp macro="">
      <xdr:nvCxnSpPr>
        <xdr:cNvPr id="179" name="直線コネクタ 178"/>
        <xdr:cNvCxnSpPr/>
      </xdr:nvCxnSpPr>
      <xdr:spPr>
        <a:xfrm>
          <a:off x="10388600" y="1109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6085</xdr:rowOff>
    </xdr:from>
    <xdr:ext cx="599010" cy="259045"/>
    <xdr:sp macro="" textlink="">
      <xdr:nvSpPr>
        <xdr:cNvPr id="180" name="【橋りょう・トンネル】&#10;一人当たり有形固定資産（償却資産）額最大値テキスト"/>
        <xdr:cNvSpPr txBox="1"/>
      </xdr:nvSpPr>
      <xdr:spPr>
        <a:xfrm>
          <a:off x="10566400" y="1029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61</xdr:row>
      <xdr:rowOff>59408</xdr:rowOff>
    </xdr:from>
    <xdr:to>
      <xdr:col>15</xdr:col>
      <xdr:colOff>269875</xdr:colOff>
      <xdr:row>61</xdr:row>
      <xdr:rowOff>59408</xdr:rowOff>
    </xdr:to>
    <xdr:cxnSp macro="">
      <xdr:nvCxnSpPr>
        <xdr:cNvPr id="181" name="直線コネクタ 180"/>
        <xdr:cNvCxnSpPr/>
      </xdr:nvCxnSpPr>
      <xdr:spPr>
        <a:xfrm>
          <a:off x="10388600" y="10517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62520</xdr:rowOff>
    </xdr:from>
    <xdr:ext cx="599010" cy="259045"/>
    <xdr:sp macro="" textlink="">
      <xdr:nvSpPr>
        <xdr:cNvPr id="182" name="【橋りょう・トンネル】&#10;一人当たり有形固定資産（償却資産）額平均値テキスト"/>
        <xdr:cNvSpPr txBox="1"/>
      </xdr:nvSpPr>
      <xdr:spPr>
        <a:xfrm>
          <a:off x="10566400" y="10692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84093</xdr:rowOff>
    </xdr:from>
    <xdr:to>
      <xdr:col>15</xdr:col>
      <xdr:colOff>231775</xdr:colOff>
      <xdr:row>63</xdr:row>
      <xdr:rowOff>14243</xdr:rowOff>
    </xdr:to>
    <xdr:sp macro="" textlink="">
      <xdr:nvSpPr>
        <xdr:cNvPr id="183" name="フローチャート : 判断 182"/>
        <xdr:cNvSpPr/>
      </xdr:nvSpPr>
      <xdr:spPr>
        <a:xfrm>
          <a:off x="10426700" y="1071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159341</xdr:rowOff>
    </xdr:from>
    <xdr:to>
      <xdr:col>14</xdr:col>
      <xdr:colOff>79375</xdr:colOff>
      <xdr:row>63</xdr:row>
      <xdr:rowOff>89491</xdr:rowOff>
    </xdr:to>
    <xdr:sp macro="" textlink="">
      <xdr:nvSpPr>
        <xdr:cNvPr id="184" name="フローチャート : 判断 183"/>
        <xdr:cNvSpPr/>
      </xdr:nvSpPr>
      <xdr:spPr>
        <a:xfrm>
          <a:off x="9588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56355</xdr:rowOff>
    </xdr:from>
    <xdr:to>
      <xdr:col>14</xdr:col>
      <xdr:colOff>79375</xdr:colOff>
      <xdr:row>55</xdr:row>
      <xdr:rowOff>157955</xdr:rowOff>
    </xdr:to>
    <xdr:sp macro="" textlink="">
      <xdr:nvSpPr>
        <xdr:cNvPr id="190" name="円/楕円 189"/>
        <xdr:cNvSpPr/>
      </xdr:nvSpPr>
      <xdr:spPr>
        <a:xfrm>
          <a:off x="9588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80618</xdr:rowOff>
    </xdr:from>
    <xdr:ext cx="599010" cy="259045"/>
    <xdr:sp macro="" textlink="">
      <xdr:nvSpPr>
        <xdr:cNvPr id="191" name="n_1aveValue【橋りょう・トンネル】&#10;一人当たり有形固定資産（償却資産）額"/>
        <xdr:cNvSpPr txBox="1"/>
      </xdr:nvSpPr>
      <xdr:spPr>
        <a:xfrm>
          <a:off x="9327094"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3032</xdr:rowOff>
    </xdr:from>
    <xdr:ext cx="599010" cy="259045"/>
    <xdr:sp macro="" textlink="">
      <xdr:nvSpPr>
        <xdr:cNvPr id="192" name="n_1mainValue【橋りょう・トンネル】&#10;一人当たり有形固定資産（償却資産）額"/>
        <xdr:cNvSpPr txBox="1"/>
      </xdr:nvSpPr>
      <xdr:spPr>
        <a:xfrm>
          <a:off x="9327094"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81535</xdr:rowOff>
    </xdr:from>
    <xdr:to>
      <xdr:col>6</xdr:col>
      <xdr:colOff>510540</xdr:colOff>
      <xdr:row>85</xdr:row>
      <xdr:rowOff>72389</xdr:rowOff>
    </xdr:to>
    <xdr:cxnSp macro="">
      <xdr:nvCxnSpPr>
        <xdr:cNvPr id="215" name="直線コネクタ 214"/>
        <xdr:cNvCxnSpPr/>
      </xdr:nvCxnSpPr>
      <xdr:spPr>
        <a:xfrm flipV="1">
          <a:off x="4634865" y="13626085"/>
          <a:ext cx="0" cy="101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16"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7" name="直線コネクタ 216"/>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28212</xdr:rowOff>
    </xdr:from>
    <xdr:ext cx="405111" cy="259045"/>
    <xdr:sp macro="" textlink="">
      <xdr:nvSpPr>
        <xdr:cNvPr id="218" name="【公営住宅】&#10;有形固定資産減価償却率最大値テキスト"/>
        <xdr:cNvSpPr txBox="1"/>
      </xdr:nvSpPr>
      <xdr:spPr>
        <a:xfrm>
          <a:off x="4724400" y="134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79</xdr:row>
      <xdr:rowOff>81535</xdr:rowOff>
    </xdr:from>
    <xdr:to>
      <xdr:col>6</xdr:col>
      <xdr:colOff>600075</xdr:colOff>
      <xdr:row>79</xdr:row>
      <xdr:rowOff>81535</xdr:rowOff>
    </xdr:to>
    <xdr:cxnSp macro="">
      <xdr:nvCxnSpPr>
        <xdr:cNvPr id="219" name="直線コネクタ 218"/>
        <xdr:cNvCxnSpPr/>
      </xdr:nvCxnSpPr>
      <xdr:spPr>
        <a:xfrm>
          <a:off x="4546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4590</xdr:rowOff>
    </xdr:from>
    <xdr:ext cx="405111" cy="259045"/>
    <xdr:sp macro="" textlink="">
      <xdr:nvSpPr>
        <xdr:cNvPr id="220" name="【公営住宅】&#10;有形固定資産減価償却率平均値テキスト"/>
        <xdr:cNvSpPr txBox="1"/>
      </xdr:nvSpPr>
      <xdr:spPr>
        <a:xfrm>
          <a:off x="4724400" y="13892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26163</xdr:rowOff>
    </xdr:from>
    <xdr:to>
      <xdr:col>6</xdr:col>
      <xdr:colOff>561975</xdr:colOff>
      <xdr:row>81</xdr:row>
      <xdr:rowOff>127763</xdr:rowOff>
    </xdr:to>
    <xdr:sp macro="" textlink="">
      <xdr:nvSpPr>
        <xdr:cNvPr id="221" name="フローチャート : 判断 220"/>
        <xdr:cNvSpPr/>
      </xdr:nvSpPr>
      <xdr:spPr>
        <a:xfrm>
          <a:off x="45847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22" name="フローチャート : 判断 221"/>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3302</xdr:rowOff>
    </xdr:from>
    <xdr:to>
      <xdr:col>5</xdr:col>
      <xdr:colOff>409575</xdr:colOff>
      <xdr:row>81</xdr:row>
      <xdr:rowOff>104902</xdr:rowOff>
    </xdr:to>
    <xdr:sp macro="" textlink="">
      <xdr:nvSpPr>
        <xdr:cNvPr id="228" name="円/楕円 227"/>
        <xdr:cNvSpPr/>
      </xdr:nvSpPr>
      <xdr:spPr>
        <a:xfrm>
          <a:off x="3746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128288</xdr:rowOff>
    </xdr:from>
    <xdr:ext cx="405111" cy="259045"/>
    <xdr:sp macro="" textlink="">
      <xdr:nvSpPr>
        <xdr:cNvPr id="229" name="n_1ave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96029</xdr:rowOff>
    </xdr:from>
    <xdr:ext cx="405111" cy="259045"/>
    <xdr:sp macro="" textlink="">
      <xdr:nvSpPr>
        <xdr:cNvPr id="230" name="n_1mainValue【公営住宅】&#10;有形固定資産減価償却率"/>
        <xdr:cNvSpPr txBox="1"/>
      </xdr:nvSpPr>
      <xdr:spPr>
        <a:xfrm>
          <a:off x="3582043"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49" name="直線コネクタ 2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50" name="テキスト ボックス 24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51" name="直線コネクタ 2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52" name="テキスト ボックス 2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53" name="直線コネクタ 2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54" name="テキスト ボックス 2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55" name="直線コネクタ 2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56" name="テキスト ボックス 2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57" name="直線コネクタ 2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58" name="テキスト ボックス 2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59" name="直線コネクタ 2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60" name="テキスト ボックス 25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1" name="直線コネクタ 2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2" name="テキスト ボックス 26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6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17418</xdr:rowOff>
    </xdr:from>
    <xdr:to>
      <xdr:col>6</xdr:col>
      <xdr:colOff>510540</xdr:colOff>
      <xdr:row>101</xdr:row>
      <xdr:rowOff>120287</xdr:rowOff>
    </xdr:to>
    <xdr:cxnSp macro="">
      <xdr:nvCxnSpPr>
        <xdr:cNvPr id="264" name="直線コネクタ 263"/>
        <xdr:cNvCxnSpPr/>
      </xdr:nvCxnSpPr>
      <xdr:spPr>
        <a:xfrm flipV="1">
          <a:off x="4634865" y="17162418"/>
          <a:ext cx="0" cy="27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124114</xdr:rowOff>
    </xdr:from>
    <xdr:ext cx="405111" cy="259045"/>
    <xdr:sp macro="" textlink="">
      <xdr:nvSpPr>
        <xdr:cNvPr id="265" name="【港湾・漁港】&#10;有形固定資産減価償却率最小値テキスト"/>
        <xdr:cNvSpPr txBox="1"/>
      </xdr:nvSpPr>
      <xdr:spPr>
        <a:xfrm>
          <a:off x="4724400" y="1744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101</xdr:row>
      <xdr:rowOff>120287</xdr:rowOff>
    </xdr:from>
    <xdr:to>
      <xdr:col>6</xdr:col>
      <xdr:colOff>600075</xdr:colOff>
      <xdr:row>101</xdr:row>
      <xdr:rowOff>120287</xdr:rowOff>
    </xdr:to>
    <xdr:cxnSp macro="">
      <xdr:nvCxnSpPr>
        <xdr:cNvPr id="266" name="直線コネクタ 265"/>
        <xdr:cNvCxnSpPr/>
      </xdr:nvCxnSpPr>
      <xdr:spPr>
        <a:xfrm>
          <a:off x="4546600" y="1743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135545</xdr:rowOff>
    </xdr:from>
    <xdr:ext cx="405111" cy="259045"/>
    <xdr:sp macro="" textlink="">
      <xdr:nvSpPr>
        <xdr:cNvPr id="267" name="【港湾・漁港】&#10;有形固定資産減価償却率最大値テキスト"/>
        <xdr:cNvSpPr txBox="1"/>
      </xdr:nvSpPr>
      <xdr:spPr>
        <a:xfrm>
          <a:off x="4724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6</xdr:col>
      <xdr:colOff>422275</xdr:colOff>
      <xdr:row>100</xdr:row>
      <xdr:rowOff>17418</xdr:rowOff>
    </xdr:from>
    <xdr:to>
      <xdr:col>6</xdr:col>
      <xdr:colOff>600075</xdr:colOff>
      <xdr:row>100</xdr:row>
      <xdr:rowOff>17418</xdr:rowOff>
    </xdr:to>
    <xdr:cxnSp macro="">
      <xdr:nvCxnSpPr>
        <xdr:cNvPr id="268" name="直線コネクタ 26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162214</xdr:rowOff>
    </xdr:from>
    <xdr:ext cx="405111" cy="259045"/>
    <xdr:sp macro="" textlink="">
      <xdr:nvSpPr>
        <xdr:cNvPr id="269" name="【港湾・漁港】&#10;有形固定資産減価償却率平均値テキスト"/>
        <xdr:cNvSpPr txBox="1"/>
      </xdr:nvSpPr>
      <xdr:spPr>
        <a:xfrm>
          <a:off x="4724400" y="1713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12337</xdr:rowOff>
    </xdr:from>
    <xdr:to>
      <xdr:col>6</xdr:col>
      <xdr:colOff>561975</xdr:colOff>
      <xdr:row>100</xdr:row>
      <xdr:rowOff>113937</xdr:rowOff>
    </xdr:to>
    <xdr:sp macro="" textlink="">
      <xdr:nvSpPr>
        <xdr:cNvPr id="270" name="フローチャート : 判断 269"/>
        <xdr:cNvSpPr/>
      </xdr:nvSpPr>
      <xdr:spPr>
        <a:xfrm>
          <a:off x="4584700" y="1715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10705</xdr:rowOff>
    </xdr:from>
    <xdr:to>
      <xdr:col>5</xdr:col>
      <xdr:colOff>409575</xdr:colOff>
      <xdr:row>101</xdr:row>
      <xdr:rowOff>112305</xdr:rowOff>
    </xdr:to>
    <xdr:sp macro="" textlink="">
      <xdr:nvSpPr>
        <xdr:cNvPr id="271" name="フローチャート : 判断 270"/>
        <xdr:cNvSpPr/>
      </xdr:nvSpPr>
      <xdr:spPr>
        <a:xfrm>
          <a:off x="37465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164193</xdr:rowOff>
    </xdr:from>
    <xdr:to>
      <xdr:col>5</xdr:col>
      <xdr:colOff>409575</xdr:colOff>
      <xdr:row>108</xdr:row>
      <xdr:rowOff>94343</xdr:rowOff>
    </xdr:to>
    <xdr:sp macro="" textlink="">
      <xdr:nvSpPr>
        <xdr:cNvPr id="277" name="円/楕円 276"/>
        <xdr:cNvSpPr/>
      </xdr:nvSpPr>
      <xdr:spPr>
        <a:xfrm>
          <a:off x="3746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128832</xdr:rowOff>
    </xdr:from>
    <xdr:ext cx="405111" cy="259045"/>
    <xdr:sp macro="" textlink="">
      <xdr:nvSpPr>
        <xdr:cNvPr id="278" name="n_1aveValue【港湾・漁港】&#10;有形固定資産減価償却率"/>
        <xdr:cNvSpPr txBox="1"/>
      </xdr:nvSpPr>
      <xdr:spPr>
        <a:xfrm>
          <a:off x="3582043"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175835</xdr:colOff>
      <xdr:row>108</xdr:row>
      <xdr:rowOff>85470</xdr:rowOff>
    </xdr:from>
    <xdr:ext cx="340478" cy="259045"/>
    <xdr:sp macro="" textlink="">
      <xdr:nvSpPr>
        <xdr:cNvPr id="279" name="n_1mainValue【港湾・漁港】&#10;有形固定資産減価償却率"/>
        <xdr:cNvSpPr txBox="1"/>
      </xdr:nvSpPr>
      <xdr:spPr>
        <a:xfrm>
          <a:off x="3614360" y="18602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90" name="直線コネクタ 2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291" name="テキスト ボックス 2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2" name="直線コネクタ 2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293" name="テキスト ボックス 29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295" name="テキスト ボックス 29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96" name="直線コネクタ 2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297" name="テキスト ボックス 29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98" name="直線コネクタ 2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299" name="テキスト ボックス 29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01" name="テキスト ボックス 30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78029</xdr:rowOff>
    </xdr:from>
    <xdr:to>
      <xdr:col>15</xdr:col>
      <xdr:colOff>180340</xdr:colOff>
      <xdr:row>107</xdr:row>
      <xdr:rowOff>118911</xdr:rowOff>
    </xdr:to>
    <xdr:cxnSp macro="">
      <xdr:nvCxnSpPr>
        <xdr:cNvPr id="303" name="直線コネクタ 302"/>
        <xdr:cNvCxnSpPr/>
      </xdr:nvCxnSpPr>
      <xdr:spPr>
        <a:xfrm flipV="1">
          <a:off x="10476865" y="17394479"/>
          <a:ext cx="0" cy="106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122738</xdr:rowOff>
    </xdr:from>
    <xdr:ext cx="534377" cy="259045"/>
    <xdr:sp macro="" textlink="">
      <xdr:nvSpPr>
        <xdr:cNvPr id="304" name="【港湾・漁港】&#10;一人当たり有形固定資産（償却資産）額最小値テキスト"/>
        <xdr:cNvSpPr txBox="1"/>
      </xdr:nvSpPr>
      <xdr:spPr>
        <a:xfrm>
          <a:off x="10566400" y="184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10,758</a:t>
          </a:r>
          <a:endParaRPr kumimoji="1" lang="ja-JP" altLang="en-US" sz="1000" b="1">
            <a:latin typeface="ＭＳ Ｐゴシック"/>
          </a:endParaRPr>
        </a:p>
      </xdr:txBody>
    </xdr:sp>
    <xdr:clientData/>
  </xdr:oneCellAnchor>
  <xdr:twoCellAnchor>
    <xdr:from>
      <xdr:col>15</xdr:col>
      <xdr:colOff>92075</xdr:colOff>
      <xdr:row>107</xdr:row>
      <xdr:rowOff>118911</xdr:rowOff>
    </xdr:from>
    <xdr:to>
      <xdr:col>15</xdr:col>
      <xdr:colOff>269875</xdr:colOff>
      <xdr:row>107</xdr:row>
      <xdr:rowOff>118911</xdr:rowOff>
    </xdr:to>
    <xdr:cxnSp macro="">
      <xdr:nvCxnSpPr>
        <xdr:cNvPr id="305" name="直線コネクタ 304"/>
        <xdr:cNvCxnSpPr/>
      </xdr:nvCxnSpPr>
      <xdr:spPr>
        <a:xfrm>
          <a:off x="10388600" y="184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24706</xdr:rowOff>
    </xdr:from>
    <xdr:ext cx="534377" cy="259045"/>
    <xdr:sp macro="" textlink="">
      <xdr:nvSpPr>
        <xdr:cNvPr id="306" name="【港湾・漁港】&#10;一人当たり有形固定資産（償却資産）額最大値テキスト"/>
        <xdr:cNvSpPr txBox="1"/>
      </xdr:nvSpPr>
      <xdr:spPr>
        <a:xfrm>
          <a:off x="10566400" y="17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66,904</a:t>
          </a:r>
          <a:endParaRPr kumimoji="1" lang="ja-JP" altLang="en-US" sz="1000" b="1">
            <a:latin typeface="ＭＳ Ｐゴシック"/>
          </a:endParaRPr>
        </a:p>
      </xdr:txBody>
    </xdr:sp>
    <xdr:clientData/>
  </xdr:oneCellAnchor>
  <xdr:twoCellAnchor>
    <xdr:from>
      <xdr:col>15</xdr:col>
      <xdr:colOff>92075</xdr:colOff>
      <xdr:row>101</xdr:row>
      <xdr:rowOff>78029</xdr:rowOff>
    </xdr:from>
    <xdr:to>
      <xdr:col>15</xdr:col>
      <xdr:colOff>269875</xdr:colOff>
      <xdr:row>101</xdr:row>
      <xdr:rowOff>78029</xdr:rowOff>
    </xdr:to>
    <xdr:cxnSp macro="">
      <xdr:nvCxnSpPr>
        <xdr:cNvPr id="307" name="直線コネクタ 306"/>
        <xdr:cNvCxnSpPr/>
      </xdr:nvCxnSpPr>
      <xdr:spPr>
        <a:xfrm>
          <a:off x="10388600" y="1739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29869</xdr:rowOff>
    </xdr:from>
    <xdr:ext cx="534377" cy="259045"/>
    <xdr:sp macro="" textlink="">
      <xdr:nvSpPr>
        <xdr:cNvPr id="308" name="【港湾・漁港】&#10;一人当たり有形固定資産（償却資産）額平均値テキスト"/>
        <xdr:cNvSpPr txBox="1"/>
      </xdr:nvSpPr>
      <xdr:spPr>
        <a:xfrm>
          <a:off x="10566400" y="18032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29,633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51442</xdr:rowOff>
    </xdr:from>
    <xdr:to>
      <xdr:col>15</xdr:col>
      <xdr:colOff>231775</xdr:colOff>
      <xdr:row>105</xdr:row>
      <xdr:rowOff>153042</xdr:rowOff>
    </xdr:to>
    <xdr:sp macro="" textlink="">
      <xdr:nvSpPr>
        <xdr:cNvPr id="309" name="フローチャート : 判断 308"/>
        <xdr:cNvSpPr/>
      </xdr:nvSpPr>
      <xdr:spPr>
        <a:xfrm>
          <a:off x="10426700" y="180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10" name="フローチャート : 判断 309"/>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1" name="テキスト ボックス 3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2" name="テキスト ボックス 3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3" name="テキスト ボックス 3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4" name="テキスト ボックス 3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15" name="テキスト ボックス 3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7798</xdr:rowOff>
    </xdr:from>
    <xdr:to>
      <xdr:col>14</xdr:col>
      <xdr:colOff>79375</xdr:colOff>
      <xdr:row>108</xdr:row>
      <xdr:rowOff>109398</xdr:rowOff>
    </xdr:to>
    <xdr:sp macro="" textlink="">
      <xdr:nvSpPr>
        <xdr:cNvPr id="316" name="円/楕円 315"/>
        <xdr:cNvSpPr/>
      </xdr:nvSpPr>
      <xdr:spPr>
        <a:xfrm>
          <a:off x="9588500" y="18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169015</xdr:rowOff>
    </xdr:from>
    <xdr:ext cx="534377" cy="259045"/>
    <xdr:sp macro="" textlink="">
      <xdr:nvSpPr>
        <xdr:cNvPr id="317" name="n_1aveValue【港湾・漁港】&#10;一人当たり有形固定資産（償却資産）額"/>
        <xdr:cNvSpPr txBox="1"/>
      </xdr:nvSpPr>
      <xdr:spPr>
        <a:xfrm>
          <a:off x="93594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100525</xdr:rowOff>
    </xdr:from>
    <xdr:ext cx="469744" cy="259045"/>
    <xdr:sp macro="" textlink="">
      <xdr:nvSpPr>
        <xdr:cNvPr id="318" name="n_1mainValue【港湾・漁港】&#10;一人当たり有形固定資産（償却資産）額"/>
        <xdr:cNvSpPr txBox="1"/>
      </xdr:nvSpPr>
      <xdr:spPr>
        <a:xfrm>
          <a:off x="9391727" y="186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29" name="テキスト ボックス 32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37" name="テキスト ボックス 33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117348</xdr:rowOff>
    </xdr:from>
    <xdr:to>
      <xdr:col>23</xdr:col>
      <xdr:colOff>516889</xdr:colOff>
      <xdr:row>41</xdr:row>
      <xdr:rowOff>151638</xdr:rowOff>
    </xdr:to>
    <xdr:cxnSp macro="">
      <xdr:nvCxnSpPr>
        <xdr:cNvPr id="341" name="直線コネクタ 340"/>
        <xdr:cNvCxnSpPr/>
      </xdr:nvCxnSpPr>
      <xdr:spPr>
        <a:xfrm flipV="1">
          <a:off x="16318864" y="6118098"/>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42" name="【認定こども園・幼稚園・保育所】&#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43" name="直線コネクタ 342"/>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64025</xdr:rowOff>
    </xdr:from>
    <xdr:ext cx="405111" cy="259045"/>
    <xdr:sp macro="" textlink="">
      <xdr:nvSpPr>
        <xdr:cNvPr id="344" name="【認定こども園・幼稚園・保育所】&#10;有形固定資産減価償却率最大値テキスト"/>
        <xdr:cNvSpPr txBox="1"/>
      </xdr:nvSpPr>
      <xdr:spPr>
        <a:xfrm>
          <a:off x="164084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35</xdr:row>
      <xdr:rowOff>117348</xdr:rowOff>
    </xdr:from>
    <xdr:to>
      <xdr:col>23</xdr:col>
      <xdr:colOff>606425</xdr:colOff>
      <xdr:row>35</xdr:row>
      <xdr:rowOff>117348</xdr:rowOff>
    </xdr:to>
    <xdr:cxnSp macro="">
      <xdr:nvCxnSpPr>
        <xdr:cNvPr id="345" name="直線コネクタ 344"/>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168419</xdr:rowOff>
    </xdr:from>
    <xdr:ext cx="405111" cy="259045"/>
    <xdr:sp macro="" textlink="">
      <xdr:nvSpPr>
        <xdr:cNvPr id="346" name="【認定こども園・幼稚園・保育所】&#10;有形固定資産減価償却率平均値テキスト"/>
        <xdr:cNvSpPr txBox="1"/>
      </xdr:nvSpPr>
      <xdr:spPr>
        <a:xfrm>
          <a:off x="16408400" y="685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18542</xdr:rowOff>
    </xdr:from>
    <xdr:to>
      <xdr:col>23</xdr:col>
      <xdr:colOff>568325</xdr:colOff>
      <xdr:row>40</xdr:row>
      <xdr:rowOff>120142</xdr:rowOff>
    </xdr:to>
    <xdr:sp macro="" textlink="">
      <xdr:nvSpPr>
        <xdr:cNvPr id="347" name="フローチャート : 判断 346"/>
        <xdr:cNvSpPr/>
      </xdr:nvSpPr>
      <xdr:spPr>
        <a:xfrm>
          <a:off x="16268700" y="68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52832</xdr:rowOff>
    </xdr:from>
    <xdr:to>
      <xdr:col>22</xdr:col>
      <xdr:colOff>415925</xdr:colOff>
      <xdr:row>39</xdr:row>
      <xdr:rowOff>154432</xdr:rowOff>
    </xdr:to>
    <xdr:sp macro="" textlink="">
      <xdr:nvSpPr>
        <xdr:cNvPr id="348" name="フローチャート : 判断 347"/>
        <xdr:cNvSpPr/>
      </xdr:nvSpPr>
      <xdr:spPr>
        <a:xfrm>
          <a:off x="15430500" y="673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27686</xdr:rowOff>
    </xdr:from>
    <xdr:to>
      <xdr:col>22</xdr:col>
      <xdr:colOff>415925</xdr:colOff>
      <xdr:row>34</xdr:row>
      <xdr:rowOff>129286</xdr:rowOff>
    </xdr:to>
    <xdr:sp macro="" textlink="">
      <xdr:nvSpPr>
        <xdr:cNvPr id="354" name="円/楕円 353"/>
        <xdr:cNvSpPr/>
      </xdr:nvSpPr>
      <xdr:spPr>
        <a:xfrm>
          <a:off x="15430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145559</xdr:rowOff>
    </xdr:from>
    <xdr:ext cx="405111" cy="259045"/>
    <xdr:sp macro="" textlink="">
      <xdr:nvSpPr>
        <xdr:cNvPr id="355" name="n_1aveValue【認定こども園・幼稚園・保育所】&#10;有形固定資産減価償却率"/>
        <xdr:cNvSpPr txBox="1"/>
      </xdr:nvSpPr>
      <xdr:spPr>
        <a:xfrm>
          <a:off x="15266043"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145813</xdr:rowOff>
    </xdr:from>
    <xdr:ext cx="405111" cy="259045"/>
    <xdr:sp macro="" textlink="">
      <xdr:nvSpPr>
        <xdr:cNvPr id="356" name="n_1mainValue【認定こども園・幼稚園・保育所】&#10;有形固定資産減価償却率"/>
        <xdr:cNvSpPr txBox="1"/>
      </xdr:nvSpPr>
      <xdr:spPr>
        <a:xfrm>
          <a:off x="15266043"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4" name="正方形/長方形 3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64</xdr:row>
      <xdr:rowOff>22860</xdr:rowOff>
    </xdr:to>
    <xdr:cxnSp macro="">
      <xdr:nvCxnSpPr>
        <xdr:cNvPr id="389" name="直線コネクタ 388"/>
        <xdr:cNvCxnSpPr/>
      </xdr:nvCxnSpPr>
      <xdr:spPr>
        <a:xfrm flipV="1">
          <a:off x="16318864" y="964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390" name="【学校施設】&#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391" name="直線コネクタ 390"/>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2"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3" name="直線コネクタ 39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110507</xdr:rowOff>
    </xdr:from>
    <xdr:ext cx="405111" cy="259045"/>
    <xdr:sp macro="" textlink="">
      <xdr:nvSpPr>
        <xdr:cNvPr id="394" name="【学校施設】&#10;有形固定資産減価償却率平均値テキスト"/>
        <xdr:cNvSpPr txBox="1"/>
      </xdr:nvSpPr>
      <xdr:spPr>
        <a:xfrm>
          <a:off x="164084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395" name="フローチャート : 判断 394"/>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59690</xdr:rowOff>
    </xdr:from>
    <xdr:to>
      <xdr:col>22</xdr:col>
      <xdr:colOff>415925</xdr:colOff>
      <xdr:row>55</xdr:row>
      <xdr:rowOff>161290</xdr:rowOff>
    </xdr:to>
    <xdr:sp macro="" textlink="">
      <xdr:nvSpPr>
        <xdr:cNvPr id="396" name="フローチャート : 判断 395"/>
        <xdr:cNvSpPr/>
      </xdr:nvSpPr>
      <xdr:spPr>
        <a:xfrm>
          <a:off x="15430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166370</xdr:rowOff>
    </xdr:from>
    <xdr:to>
      <xdr:col>22</xdr:col>
      <xdr:colOff>415925</xdr:colOff>
      <xdr:row>56</xdr:row>
      <xdr:rowOff>96520</xdr:rowOff>
    </xdr:to>
    <xdr:sp macro="" textlink="">
      <xdr:nvSpPr>
        <xdr:cNvPr id="402" name="円/楕円 401"/>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6367</xdr:rowOff>
    </xdr:from>
    <xdr:ext cx="405111" cy="259045"/>
    <xdr:sp macro="" textlink="">
      <xdr:nvSpPr>
        <xdr:cNvPr id="403" name="n_1ave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87647</xdr:rowOff>
    </xdr:from>
    <xdr:ext cx="405111" cy="259045"/>
    <xdr:sp macro="" textlink="">
      <xdr:nvSpPr>
        <xdr:cNvPr id="404" name="n_1mainValue【学校施設】&#10;有形固定資産減価償却率"/>
        <xdr:cNvSpPr txBox="1"/>
      </xdr:nvSpPr>
      <xdr:spPr>
        <a:xfrm>
          <a:off x="15266043"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3" name="テキスト ボックス 4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4" name="直線コネクタ 4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5" name="テキスト ボックス 4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6" name="直線コネクタ 4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7" name="テキスト ボックス 4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8" name="直線コネクタ 4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9" name="テキスト ボックス 4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0" name="直線コネクタ 4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1" name="テキスト ボックス 4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2" name="直線コネクタ 4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3" name="テキスト ボックス 4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24764</xdr:rowOff>
    </xdr:from>
    <xdr:to>
      <xdr:col>23</xdr:col>
      <xdr:colOff>516889</xdr:colOff>
      <xdr:row>85</xdr:row>
      <xdr:rowOff>68580</xdr:rowOff>
    </xdr:to>
    <xdr:cxnSp macro="">
      <xdr:nvCxnSpPr>
        <xdr:cNvPr id="437" name="直線コネクタ 436"/>
        <xdr:cNvCxnSpPr/>
      </xdr:nvCxnSpPr>
      <xdr:spPr>
        <a:xfrm flipV="1">
          <a:off x="16318864" y="1339786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72407</xdr:rowOff>
    </xdr:from>
    <xdr:ext cx="405111" cy="259045"/>
    <xdr:sp macro="" textlink="">
      <xdr:nvSpPr>
        <xdr:cNvPr id="438" name="【児童館】&#10;有形固定資産減価償却率最小値テキスト"/>
        <xdr:cNvSpPr txBox="1"/>
      </xdr:nvSpPr>
      <xdr:spPr>
        <a:xfrm>
          <a:off x="164084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85</xdr:row>
      <xdr:rowOff>68580</xdr:rowOff>
    </xdr:from>
    <xdr:to>
      <xdr:col>23</xdr:col>
      <xdr:colOff>606425</xdr:colOff>
      <xdr:row>85</xdr:row>
      <xdr:rowOff>68580</xdr:rowOff>
    </xdr:to>
    <xdr:cxnSp macro="">
      <xdr:nvCxnSpPr>
        <xdr:cNvPr id="439" name="直線コネクタ 438"/>
        <xdr:cNvCxnSpPr/>
      </xdr:nvCxnSpPr>
      <xdr:spPr>
        <a:xfrm>
          <a:off x="16230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142891</xdr:rowOff>
    </xdr:from>
    <xdr:ext cx="405111" cy="259045"/>
    <xdr:sp macro="" textlink="">
      <xdr:nvSpPr>
        <xdr:cNvPr id="440" name="【児童館】&#10;有形固定資産減価償却率最大値テキスト"/>
        <xdr:cNvSpPr txBox="1"/>
      </xdr:nvSpPr>
      <xdr:spPr>
        <a:xfrm>
          <a:off x="16408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78</xdr:row>
      <xdr:rowOff>24764</xdr:rowOff>
    </xdr:from>
    <xdr:to>
      <xdr:col>23</xdr:col>
      <xdr:colOff>606425</xdr:colOff>
      <xdr:row>78</xdr:row>
      <xdr:rowOff>24764</xdr:rowOff>
    </xdr:to>
    <xdr:cxnSp macro="">
      <xdr:nvCxnSpPr>
        <xdr:cNvPr id="441" name="直線コネクタ 440"/>
        <xdr:cNvCxnSpPr/>
      </xdr:nvCxnSpPr>
      <xdr:spPr>
        <a:xfrm>
          <a:off x="16230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85741</xdr:rowOff>
    </xdr:from>
    <xdr:ext cx="405111" cy="259045"/>
    <xdr:sp macro="" textlink="">
      <xdr:nvSpPr>
        <xdr:cNvPr id="442" name="【児童館】&#10;有形固定資産減価償却率平均値テキスト"/>
        <xdr:cNvSpPr txBox="1"/>
      </xdr:nvSpPr>
      <xdr:spPr>
        <a:xfrm>
          <a:off x="16408400" y="14316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107314</xdr:rowOff>
    </xdr:from>
    <xdr:to>
      <xdr:col>23</xdr:col>
      <xdr:colOff>568325</xdr:colOff>
      <xdr:row>84</xdr:row>
      <xdr:rowOff>37464</xdr:rowOff>
    </xdr:to>
    <xdr:sp macro="" textlink="">
      <xdr:nvSpPr>
        <xdr:cNvPr id="443" name="フローチャート : 判断 442"/>
        <xdr:cNvSpPr/>
      </xdr:nvSpPr>
      <xdr:spPr>
        <a:xfrm>
          <a:off x="162687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444" name="フローチャート : 判断 443"/>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82550</xdr:rowOff>
    </xdr:from>
    <xdr:to>
      <xdr:col>22</xdr:col>
      <xdr:colOff>415925</xdr:colOff>
      <xdr:row>79</xdr:row>
      <xdr:rowOff>12700</xdr:rowOff>
    </xdr:to>
    <xdr:sp macro="" textlink="">
      <xdr:nvSpPr>
        <xdr:cNvPr id="450" name="円/楕円 449"/>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78122</xdr:rowOff>
    </xdr:from>
    <xdr:ext cx="405111" cy="259045"/>
    <xdr:sp macro="" textlink="">
      <xdr:nvSpPr>
        <xdr:cNvPr id="451" name="n_1aveValue【児童館】&#10;有形固定資産減価償却率"/>
        <xdr:cNvSpPr txBox="1"/>
      </xdr:nvSpPr>
      <xdr:spPr>
        <a:xfrm>
          <a:off x="15266043"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29227</xdr:rowOff>
    </xdr:from>
    <xdr:ext cx="405111" cy="259045"/>
    <xdr:sp macro="" textlink="">
      <xdr:nvSpPr>
        <xdr:cNvPr id="452" name="n_1mainValue【児童館】&#10;有形固定資産減価償却率"/>
        <xdr:cNvSpPr txBox="1"/>
      </xdr:nvSpPr>
      <xdr:spPr>
        <a:xfrm>
          <a:off x="15266043"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1" name="テキスト ボックス 4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3" name="テキスト ボックス 48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485" name="直線コネクタ 484"/>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486"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487" name="直線コネクタ 486"/>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488"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489" name="直線コネクタ 488"/>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7638</xdr:rowOff>
    </xdr:from>
    <xdr:ext cx="405111" cy="259045"/>
    <xdr:sp macro="" textlink="">
      <xdr:nvSpPr>
        <xdr:cNvPr id="490" name="【公民館】&#10;有形固定資産減価償却率平均値テキスト"/>
        <xdr:cNvSpPr txBox="1"/>
      </xdr:nvSpPr>
      <xdr:spPr>
        <a:xfrm>
          <a:off x="16408400" y="1766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491" name="フローチャート : 判断 490"/>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492" name="フローチャート : 判断 491"/>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29211</xdr:rowOff>
    </xdr:from>
    <xdr:to>
      <xdr:col>22</xdr:col>
      <xdr:colOff>415925</xdr:colOff>
      <xdr:row>99</xdr:row>
      <xdr:rowOff>130811</xdr:rowOff>
    </xdr:to>
    <xdr:sp macro="" textlink="">
      <xdr:nvSpPr>
        <xdr:cNvPr id="498" name="円/楕円 497"/>
        <xdr:cNvSpPr/>
      </xdr:nvSpPr>
      <xdr:spPr>
        <a:xfrm>
          <a:off x="15430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45738</xdr:rowOff>
    </xdr:from>
    <xdr:ext cx="405111" cy="259045"/>
    <xdr:sp macro="" textlink="">
      <xdr:nvSpPr>
        <xdr:cNvPr id="499"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97</xdr:row>
      <xdr:rowOff>147338</xdr:rowOff>
    </xdr:from>
    <xdr:ext cx="405111" cy="259045"/>
    <xdr:sp macro="" textlink="">
      <xdr:nvSpPr>
        <xdr:cNvPr id="500" name="n_1mainValue【公民館】&#10;有形固定資産減価償却率"/>
        <xdr:cNvSpPr txBox="1"/>
      </xdr:nvSpPr>
      <xdr:spPr>
        <a:xfrm>
          <a:off x="15266043"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9" name="正方形/長方形 5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0" name="正方形/長方形 5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1" name="テキスト ボックス 5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現在、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p>
        <a:p>
          <a:r>
            <a:rPr kumimoji="1" lang="ja-JP" altLang="en-US" sz="1300">
              <a:latin typeface="ＭＳ Ｐゴシック"/>
            </a:rPr>
            <a:t>今後、公共施設等総合管理計画に掲げた施設保有量の削減を進めるとともに、個別施設計画を策定し、施設の維持管理経費の削減を図る。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4"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57785</xdr:rowOff>
    </xdr:from>
    <xdr:to>
      <xdr:col>5</xdr:col>
      <xdr:colOff>409575</xdr:colOff>
      <xdr:row>35</xdr:row>
      <xdr:rowOff>159385</xdr:rowOff>
    </xdr:to>
    <xdr:sp macro="" textlink="">
      <xdr:nvSpPr>
        <xdr:cNvPr id="70" name="円/楕円 69"/>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4462</xdr:rowOff>
    </xdr:from>
    <xdr:ext cx="405111" cy="259045"/>
    <xdr:sp macro="" textlink="">
      <xdr:nvSpPr>
        <xdr:cNvPr id="71" name="n_1mainValue【図書館】&#10;有形固定資産減価償却率"/>
        <xdr:cNvSpPr txBox="1"/>
      </xdr:nvSpPr>
      <xdr:spPr>
        <a:xfrm>
          <a:off x="3582043"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0" name="正方形/長方形 7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1" name="正方形/長方形 8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2" name="正方形/長方形 8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3" name="正方形/長方形 8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4" name="正方形/長方形 8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5" name="正方形/長方形 8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6" name="正方形/長方形 8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7" name="正方形/長方形 8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8" name="テキスト ボックス 8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9" name="直線コネクタ 8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0" name="テキスト ボックス 8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1" name="直線コネクタ 9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2" name="テキスト ボックス 9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3" name="直線コネクタ 9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4" name="テキスト ボックス 9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5" name="直線コネクタ 9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6" name="テキスト ボックス 9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97" name="直線コネクタ 9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98" name="テキスト ボックス 9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9" name="直線コネクタ 9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00" name="テキスト ボックス 9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02" name="直線コネクタ 101"/>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03"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04" name="直線コネクタ 103"/>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05"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06" name="直線コネクタ 105"/>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107" name="【体育館・プール】&#10;有形固定資産減価償却率平均値テキスト"/>
        <xdr:cNvSpPr txBox="1"/>
      </xdr:nvSpPr>
      <xdr:spPr>
        <a:xfrm>
          <a:off x="47244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08" name="フローチャート : 判断 107"/>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09" name="フローチャート : 判断 108"/>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158513</xdr:rowOff>
    </xdr:from>
    <xdr:ext cx="405111" cy="259045"/>
    <xdr:sp macro="" textlink="">
      <xdr:nvSpPr>
        <xdr:cNvPr id="110" name="n_1aveValue【体育館・プール】&#10;有形固定資産減価償却率"/>
        <xdr:cNvSpPr txBox="1"/>
      </xdr:nvSpPr>
      <xdr:spPr>
        <a:xfrm>
          <a:off x="3582043"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1" name="テキスト ボックス 11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2" name="テキスト ボックス 11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3" name="テキスト ボックス 11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4" name="テキスト ボックス 11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5" name="テキスト ボックス 11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16" name="円/楕円 115"/>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124477</xdr:rowOff>
    </xdr:from>
    <xdr:ext cx="405111" cy="259045"/>
    <xdr:sp macro="" textlink="">
      <xdr:nvSpPr>
        <xdr:cNvPr id="117" name="n_1mainValue【体育館・プー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4" name="テキスト ボックス 14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148" name="直線コネクタ 147"/>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149"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150" name="直線コネクタ 149"/>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151"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152" name="直線コネクタ 151"/>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25164</xdr:rowOff>
    </xdr:from>
    <xdr:ext cx="405111" cy="259045"/>
    <xdr:sp macro="" textlink="">
      <xdr:nvSpPr>
        <xdr:cNvPr id="153" name="【福祉施設】&#10;有形固定資産減価償却率平均値テキスト"/>
        <xdr:cNvSpPr txBox="1"/>
      </xdr:nvSpPr>
      <xdr:spPr>
        <a:xfrm>
          <a:off x="4724400" y="14598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154" name="フローチャート : 判断 153"/>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155" name="フローチャート : 判断 154"/>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77740</xdr:rowOff>
    </xdr:from>
    <xdr:ext cx="405111" cy="259045"/>
    <xdr:sp macro="" textlink="">
      <xdr:nvSpPr>
        <xdr:cNvPr id="156" name="n_1aveValue【福祉施設】&#10;有形固定資産減価償却率"/>
        <xdr:cNvSpPr txBox="1"/>
      </xdr:nvSpPr>
      <xdr:spPr>
        <a:xfrm>
          <a:off x="3582043"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99313</xdr:rowOff>
    </xdr:from>
    <xdr:to>
      <xdr:col>5</xdr:col>
      <xdr:colOff>409575</xdr:colOff>
      <xdr:row>84</xdr:row>
      <xdr:rowOff>29463</xdr:rowOff>
    </xdr:to>
    <xdr:sp macro="" textlink="">
      <xdr:nvSpPr>
        <xdr:cNvPr id="162" name="円/楕円 161"/>
        <xdr:cNvSpPr/>
      </xdr:nvSpPr>
      <xdr:spPr>
        <a:xfrm>
          <a:off x="3746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45990</xdr:rowOff>
    </xdr:from>
    <xdr:ext cx="405111" cy="259045"/>
    <xdr:sp macro="" textlink="">
      <xdr:nvSpPr>
        <xdr:cNvPr id="163" name="n_1mainValue【福祉施設】&#10;有形固定資産減価償却率"/>
        <xdr:cNvSpPr txBox="1"/>
      </xdr:nvSpPr>
      <xdr:spPr>
        <a:xfrm>
          <a:off x="3582043" y="141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72" name="正方形/長方形 1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73" name="正方形/長方形 1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74" name="正方形/長方形 1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75" name="正方形/長方形 1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76" name="正方形/長方形 1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77" name="正方形/長方形 1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78" name="正方形/長方形 1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79" name="正方形/長方形 1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0" name="テキスト ボックス 1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1" name="直線コネクタ 1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182" name="テキスト ボックス 1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83" name="直線コネクタ 18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84" name="テキスト ボックス 18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85" name="直線コネクタ 18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86" name="テキスト ボックス 18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87" name="直線コネクタ 18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88" name="テキスト ボックス 18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89" name="直線コネクタ 18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90" name="テキスト ボックス 18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91" name="直線コネクタ 1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92" name="テキスト ボックス 1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194" name="直線コネクタ 193"/>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195"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196" name="直線コネクタ 195"/>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197"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198" name="直線コネクタ 197"/>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19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00" name="フローチャート : 判断 19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201" name="フローチャート : 判断 200"/>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202"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03" name="テキスト ボックス 2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04" name="テキスト ボックス 2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05" name="テキスト ボックス 2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06" name="テキスト ボックス 2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07" name="テキスト ボックス 2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123698</xdr:rowOff>
    </xdr:from>
    <xdr:to>
      <xdr:col>5</xdr:col>
      <xdr:colOff>409575</xdr:colOff>
      <xdr:row>106</xdr:row>
      <xdr:rowOff>53848</xdr:rowOff>
    </xdr:to>
    <xdr:sp macro="" textlink="">
      <xdr:nvSpPr>
        <xdr:cNvPr id="208" name="円/楕円 207"/>
        <xdr:cNvSpPr/>
      </xdr:nvSpPr>
      <xdr:spPr>
        <a:xfrm>
          <a:off x="3746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44975</xdr:rowOff>
    </xdr:from>
    <xdr:ext cx="405111" cy="259045"/>
    <xdr:sp macro="" textlink="">
      <xdr:nvSpPr>
        <xdr:cNvPr id="209" name="n_1mainValue【市民会館】&#10;有形固定資産減価償却率"/>
        <xdr:cNvSpPr txBox="1"/>
      </xdr:nvSpPr>
      <xdr:spPr>
        <a:xfrm>
          <a:off x="3582043"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8" name="テキスト ボックス 22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29" name="直線コネクタ 22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0" name="テキスト ボックス 22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1" name="直線コネクタ 23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2" name="テキスト ボックス 23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3" name="直線コネクタ 23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4" name="テキスト ボックス 23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5" name="直線コネクタ 23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6" name="テキスト ボックス 23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7" name="直線コネクタ 2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8" name="テキスト ボックス 23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23622</xdr:rowOff>
    </xdr:from>
    <xdr:to>
      <xdr:col>23</xdr:col>
      <xdr:colOff>516889</xdr:colOff>
      <xdr:row>39</xdr:row>
      <xdr:rowOff>128778</xdr:rowOff>
    </xdr:to>
    <xdr:cxnSp macro="">
      <xdr:nvCxnSpPr>
        <xdr:cNvPr id="240" name="直線コネクタ 239"/>
        <xdr:cNvCxnSpPr/>
      </xdr:nvCxnSpPr>
      <xdr:spPr>
        <a:xfrm flipV="1">
          <a:off x="16318864" y="6024372"/>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132605</xdr:rowOff>
    </xdr:from>
    <xdr:ext cx="405111" cy="259045"/>
    <xdr:sp macro="" textlink="">
      <xdr:nvSpPr>
        <xdr:cNvPr id="241" name="【一般廃棄物処理施設】&#10;有形固定資産減価償却率最小値テキスト"/>
        <xdr:cNvSpPr txBox="1"/>
      </xdr:nvSpPr>
      <xdr:spPr>
        <a:xfrm>
          <a:off x="16408400" y="681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39</xdr:row>
      <xdr:rowOff>128778</xdr:rowOff>
    </xdr:from>
    <xdr:to>
      <xdr:col>23</xdr:col>
      <xdr:colOff>606425</xdr:colOff>
      <xdr:row>39</xdr:row>
      <xdr:rowOff>128778</xdr:rowOff>
    </xdr:to>
    <xdr:cxnSp macro="">
      <xdr:nvCxnSpPr>
        <xdr:cNvPr id="242" name="直線コネクタ 241"/>
        <xdr:cNvCxnSpPr/>
      </xdr:nvCxnSpPr>
      <xdr:spPr>
        <a:xfrm>
          <a:off x="16230600" y="681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141749</xdr:rowOff>
    </xdr:from>
    <xdr:ext cx="405111" cy="259045"/>
    <xdr:sp macro="" textlink="">
      <xdr:nvSpPr>
        <xdr:cNvPr id="243" name="【一般廃棄物処理施設】&#10;有形固定資産減価償却率最大値テキスト"/>
        <xdr:cNvSpPr txBox="1"/>
      </xdr:nvSpPr>
      <xdr:spPr>
        <a:xfrm>
          <a:off x="16408400" y="579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428625</xdr:colOff>
      <xdr:row>35</xdr:row>
      <xdr:rowOff>23622</xdr:rowOff>
    </xdr:from>
    <xdr:to>
      <xdr:col>23</xdr:col>
      <xdr:colOff>606425</xdr:colOff>
      <xdr:row>35</xdr:row>
      <xdr:rowOff>23622</xdr:rowOff>
    </xdr:to>
    <xdr:cxnSp macro="">
      <xdr:nvCxnSpPr>
        <xdr:cNvPr id="244" name="直線コネクタ 243"/>
        <xdr:cNvCxnSpPr/>
      </xdr:nvCxnSpPr>
      <xdr:spPr>
        <a:xfrm>
          <a:off x="16230600" y="602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79265</xdr:rowOff>
    </xdr:from>
    <xdr:ext cx="405111" cy="259045"/>
    <xdr:sp macro="" textlink="">
      <xdr:nvSpPr>
        <xdr:cNvPr id="245" name="【一般廃棄物処理施設】&#10;有形固定資産減価償却率平均値テキスト"/>
        <xdr:cNvSpPr txBox="1"/>
      </xdr:nvSpPr>
      <xdr:spPr>
        <a:xfrm>
          <a:off x="164084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100838</xdr:rowOff>
    </xdr:from>
    <xdr:to>
      <xdr:col>23</xdr:col>
      <xdr:colOff>568325</xdr:colOff>
      <xdr:row>38</xdr:row>
      <xdr:rowOff>30988</xdr:rowOff>
    </xdr:to>
    <xdr:sp macro="" textlink="">
      <xdr:nvSpPr>
        <xdr:cNvPr id="246" name="フローチャート : 判断 245"/>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64262</xdr:rowOff>
    </xdr:from>
    <xdr:to>
      <xdr:col>22</xdr:col>
      <xdr:colOff>415925</xdr:colOff>
      <xdr:row>35</xdr:row>
      <xdr:rowOff>165862</xdr:rowOff>
    </xdr:to>
    <xdr:sp macro="" textlink="">
      <xdr:nvSpPr>
        <xdr:cNvPr id="247" name="フローチャート : 判断 246"/>
        <xdr:cNvSpPr/>
      </xdr:nvSpPr>
      <xdr:spPr>
        <a:xfrm>
          <a:off x="1543050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10939</xdr:rowOff>
    </xdr:from>
    <xdr:ext cx="405111" cy="259045"/>
    <xdr:sp macro="" textlink="">
      <xdr:nvSpPr>
        <xdr:cNvPr id="248" name="n_1aveValue【一般廃棄物処理施設】&#10;有形固定資産減価償却率"/>
        <xdr:cNvSpPr txBox="1"/>
      </xdr:nvSpPr>
      <xdr:spPr>
        <a:xfrm>
          <a:off x="15266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20828</xdr:rowOff>
    </xdr:from>
    <xdr:to>
      <xdr:col>22</xdr:col>
      <xdr:colOff>415925</xdr:colOff>
      <xdr:row>42</xdr:row>
      <xdr:rowOff>122428</xdr:rowOff>
    </xdr:to>
    <xdr:sp macro="" textlink="">
      <xdr:nvSpPr>
        <xdr:cNvPr id="254" name="円/楕円 253"/>
        <xdr:cNvSpPr/>
      </xdr:nvSpPr>
      <xdr:spPr>
        <a:xfrm>
          <a:off x="15430500" y="7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113555</xdr:rowOff>
    </xdr:from>
    <xdr:ext cx="405111" cy="259045"/>
    <xdr:sp macro="" textlink="">
      <xdr:nvSpPr>
        <xdr:cNvPr id="255" name="n_1mainValue【一般廃棄物処理施設】&#10;有形固定資産減価償却率"/>
        <xdr:cNvSpPr txBox="1"/>
      </xdr:nvSpPr>
      <xdr:spPr>
        <a:xfrm>
          <a:off x="15266043" y="731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6" name="直線コネクタ 2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67" name="テキスト ボックス 2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8" name="直線コネクタ 2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269" name="テキスト ボックス 26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0" name="直線コネクタ 2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271" name="テキスト ボックス 27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2" name="直線コネクタ 2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273" name="テキスト ボックス 27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4" name="直線コネクタ 2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275" name="テキスト ボックス 274"/>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6" name="直線コネクタ 2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77" name="テキスト ボックス 27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9" name="テキスト ボックス 2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92267</xdr:rowOff>
    </xdr:from>
    <xdr:to>
      <xdr:col>32</xdr:col>
      <xdr:colOff>186689</xdr:colOff>
      <xdr:row>41</xdr:row>
      <xdr:rowOff>13695</xdr:rowOff>
    </xdr:to>
    <xdr:cxnSp macro="">
      <xdr:nvCxnSpPr>
        <xdr:cNvPr id="281" name="直線コネクタ 280"/>
        <xdr:cNvCxnSpPr/>
      </xdr:nvCxnSpPr>
      <xdr:spPr>
        <a:xfrm flipV="1">
          <a:off x="22160864" y="5750117"/>
          <a:ext cx="0" cy="129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17522</xdr:rowOff>
    </xdr:from>
    <xdr:ext cx="534377" cy="259045"/>
    <xdr:sp macro="" textlink="">
      <xdr:nvSpPr>
        <xdr:cNvPr id="282" name="【一般廃棄物処理施設】&#10;一人当たり有形固定資産（償却資産）額最小値テキスト"/>
        <xdr:cNvSpPr txBox="1"/>
      </xdr:nvSpPr>
      <xdr:spPr>
        <a:xfrm>
          <a:off x="22250400" y="70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15,328</a:t>
          </a:r>
          <a:endParaRPr kumimoji="1" lang="ja-JP" altLang="en-US" sz="1000" b="1">
            <a:latin typeface="ＭＳ Ｐゴシック"/>
          </a:endParaRPr>
        </a:p>
      </xdr:txBody>
    </xdr:sp>
    <xdr:clientData/>
  </xdr:oneCellAnchor>
  <xdr:twoCellAnchor>
    <xdr:from>
      <xdr:col>32</xdr:col>
      <xdr:colOff>98425</xdr:colOff>
      <xdr:row>41</xdr:row>
      <xdr:rowOff>13695</xdr:rowOff>
    </xdr:from>
    <xdr:to>
      <xdr:col>32</xdr:col>
      <xdr:colOff>276225</xdr:colOff>
      <xdr:row>41</xdr:row>
      <xdr:rowOff>13695</xdr:rowOff>
    </xdr:to>
    <xdr:cxnSp macro="">
      <xdr:nvCxnSpPr>
        <xdr:cNvPr id="283" name="直線コネクタ 282"/>
        <xdr:cNvCxnSpPr/>
      </xdr:nvCxnSpPr>
      <xdr:spPr>
        <a:xfrm>
          <a:off x="22072600" y="704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38944</xdr:rowOff>
    </xdr:from>
    <xdr:ext cx="534377" cy="259045"/>
    <xdr:sp macro="" textlink="">
      <xdr:nvSpPr>
        <xdr:cNvPr id="284" name="【一般廃棄物処理施設】&#10;一人当たり有形固定資産（償却資産）額最大値テキスト"/>
        <xdr:cNvSpPr txBox="1"/>
      </xdr:nvSpPr>
      <xdr:spPr>
        <a:xfrm>
          <a:off x="22250400" y="55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94,516</a:t>
          </a:r>
          <a:endParaRPr kumimoji="1" lang="ja-JP" altLang="en-US" sz="1000" b="1">
            <a:latin typeface="ＭＳ Ｐゴシック"/>
          </a:endParaRPr>
        </a:p>
      </xdr:txBody>
    </xdr:sp>
    <xdr:clientData/>
  </xdr:oneCellAnchor>
  <xdr:twoCellAnchor>
    <xdr:from>
      <xdr:col>32</xdr:col>
      <xdr:colOff>98425</xdr:colOff>
      <xdr:row>33</xdr:row>
      <xdr:rowOff>92267</xdr:rowOff>
    </xdr:from>
    <xdr:to>
      <xdr:col>32</xdr:col>
      <xdr:colOff>276225</xdr:colOff>
      <xdr:row>33</xdr:row>
      <xdr:rowOff>92267</xdr:rowOff>
    </xdr:to>
    <xdr:cxnSp macro="">
      <xdr:nvCxnSpPr>
        <xdr:cNvPr id="285" name="直線コネクタ 284"/>
        <xdr:cNvCxnSpPr/>
      </xdr:nvCxnSpPr>
      <xdr:spPr>
        <a:xfrm>
          <a:off x="22072600" y="575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49841</xdr:rowOff>
    </xdr:from>
    <xdr:ext cx="534377" cy="259045"/>
    <xdr:sp macro="" textlink="">
      <xdr:nvSpPr>
        <xdr:cNvPr id="286" name="【一般廃棄物処理施設】&#10;一人当たり有形固定資産（償却資産）額平均値テキスト"/>
        <xdr:cNvSpPr txBox="1"/>
      </xdr:nvSpPr>
      <xdr:spPr>
        <a:xfrm>
          <a:off x="22250400" y="6222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61,182</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71414</xdr:rowOff>
    </xdr:from>
    <xdr:to>
      <xdr:col>32</xdr:col>
      <xdr:colOff>238125</xdr:colOff>
      <xdr:row>37</xdr:row>
      <xdr:rowOff>1564</xdr:rowOff>
    </xdr:to>
    <xdr:sp macro="" textlink="">
      <xdr:nvSpPr>
        <xdr:cNvPr id="287" name="フローチャート : 判断 286"/>
        <xdr:cNvSpPr/>
      </xdr:nvSpPr>
      <xdr:spPr>
        <a:xfrm>
          <a:off x="22110700" y="624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7422</xdr:rowOff>
    </xdr:from>
    <xdr:to>
      <xdr:col>31</xdr:col>
      <xdr:colOff>85725</xdr:colOff>
      <xdr:row>34</xdr:row>
      <xdr:rowOff>109022</xdr:rowOff>
    </xdr:to>
    <xdr:sp macro="" textlink="">
      <xdr:nvSpPr>
        <xdr:cNvPr id="288" name="フローチャート : 判断 287"/>
        <xdr:cNvSpPr/>
      </xdr:nvSpPr>
      <xdr:spPr>
        <a:xfrm>
          <a:off x="21272500" y="583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125549</xdr:rowOff>
    </xdr:from>
    <xdr:ext cx="534377" cy="259045"/>
    <xdr:sp macro="" textlink="">
      <xdr:nvSpPr>
        <xdr:cNvPr id="289" name="n_1aveValue【一般廃棄物処理施設】&#10;一人当たり有形固定資産（償却資産）額"/>
        <xdr:cNvSpPr txBox="1"/>
      </xdr:nvSpPr>
      <xdr:spPr>
        <a:xfrm>
          <a:off x="21043411" y="56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164046</xdr:rowOff>
    </xdr:from>
    <xdr:to>
      <xdr:col>31</xdr:col>
      <xdr:colOff>85725</xdr:colOff>
      <xdr:row>41</xdr:row>
      <xdr:rowOff>94196</xdr:rowOff>
    </xdr:to>
    <xdr:sp macro="" textlink="">
      <xdr:nvSpPr>
        <xdr:cNvPr id="295" name="円/楕円 294"/>
        <xdr:cNvSpPr/>
      </xdr:nvSpPr>
      <xdr:spPr>
        <a:xfrm>
          <a:off x="21272500" y="70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85323</xdr:rowOff>
    </xdr:from>
    <xdr:ext cx="534377" cy="259045"/>
    <xdr:sp macro="" textlink="">
      <xdr:nvSpPr>
        <xdr:cNvPr id="296" name="n_1mainValue【一般廃棄物処理施設】&#10;一人当たり有形固定資産（償却資産）額"/>
        <xdr:cNvSpPr txBox="1"/>
      </xdr:nvSpPr>
      <xdr:spPr>
        <a:xfrm>
          <a:off x="21043411" y="71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7" name="テキスト ボックス 3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8" name="直線コネクタ 3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9" name="テキスト ボックス 30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0" name="直線コネクタ 3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1" name="テキスト ボックス 3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2" name="直線コネクタ 3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3" name="テキスト ボックス 3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4" name="直線コネクタ 3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5" name="テキスト ボックス 3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319" name="直線コネクタ 318"/>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320"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321" name="直線コネクタ 320"/>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22"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23" name="直線コネクタ 322"/>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324"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325" name="フローチャート : 判断 324"/>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326" name="フローチャート : 判断 325"/>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327"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29210</xdr:rowOff>
    </xdr:from>
    <xdr:to>
      <xdr:col>22</xdr:col>
      <xdr:colOff>415925</xdr:colOff>
      <xdr:row>58</xdr:row>
      <xdr:rowOff>130810</xdr:rowOff>
    </xdr:to>
    <xdr:sp macro="" textlink="">
      <xdr:nvSpPr>
        <xdr:cNvPr id="333" name="円/楕円 332"/>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147337</xdr:rowOff>
    </xdr:from>
    <xdr:ext cx="405111" cy="259045"/>
    <xdr:sp macro="" textlink="">
      <xdr:nvSpPr>
        <xdr:cNvPr id="334" name="n_1mainValue【保健センター・保健所】&#10;有形固定資産減価償却率"/>
        <xdr:cNvSpPr txBox="1"/>
      </xdr:nvSpPr>
      <xdr:spPr>
        <a:xfrm>
          <a:off x="15266043"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53" name="テキスト ボックス 3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54" name="直線コネクタ 35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55" name="テキスト ボックス 35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56" name="直線コネクタ 35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57" name="テキスト ボックス 35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58" name="直線コネクタ 35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59" name="テキスト ボックス 35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60" name="直線コネクタ 35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61" name="テキスト ボックス 36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2" name="直線コネクタ 3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3" name="テキスト ボックス 3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365" name="直線コネクタ 364"/>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366"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367" name="直線コネクタ 366"/>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368"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369" name="直線コネクタ 368"/>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134890</xdr:rowOff>
    </xdr:from>
    <xdr:ext cx="405111" cy="259045"/>
    <xdr:sp macro="" textlink="">
      <xdr:nvSpPr>
        <xdr:cNvPr id="370" name="【消防施設】&#10;有形固定資産減価償却率平均値テキスト"/>
        <xdr:cNvSpPr txBox="1"/>
      </xdr:nvSpPr>
      <xdr:spPr>
        <a:xfrm>
          <a:off x="16408400" y="1385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371" name="フローチャート : 判断 370"/>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372" name="フローチャート : 判断 371"/>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100601</xdr:rowOff>
    </xdr:from>
    <xdr:ext cx="405111" cy="259045"/>
    <xdr:sp macro="" textlink="">
      <xdr:nvSpPr>
        <xdr:cNvPr id="373" name="n_1aveValue【消防施設】&#10;有形固定資産減価償却率"/>
        <xdr:cNvSpPr txBox="1"/>
      </xdr:nvSpPr>
      <xdr:spPr>
        <a:xfrm>
          <a:off x="15266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4" name="テキスト ボックス 3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5" name="テキスト ボックス 3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6" name="テキスト ボックス 3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7" name="テキスト ボックス 3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8" name="テキスト ボックス 3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101600</xdr:rowOff>
    </xdr:from>
    <xdr:to>
      <xdr:col>22</xdr:col>
      <xdr:colOff>415925</xdr:colOff>
      <xdr:row>80</xdr:row>
      <xdr:rowOff>31750</xdr:rowOff>
    </xdr:to>
    <xdr:sp macro="" textlink="">
      <xdr:nvSpPr>
        <xdr:cNvPr id="379" name="円/楕円 378"/>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48277</xdr:rowOff>
    </xdr:from>
    <xdr:ext cx="405111" cy="259045"/>
    <xdr:sp macro="" textlink="">
      <xdr:nvSpPr>
        <xdr:cNvPr id="380" name="n_1mainValue【消防施設】&#10;有形固定資産減価償却率"/>
        <xdr:cNvSpPr txBox="1"/>
      </xdr:nvSpPr>
      <xdr:spPr>
        <a:xfrm>
          <a:off x="15266043"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9" name="テキスト ボックス 3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0" name="直線コネクタ 3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1" name="テキスト ボックス 4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2" name="直線コネクタ 4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3" name="テキスト ボックス 4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4" name="直線コネクタ 4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5" name="テキスト ボックス 4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6" name="直線コネクタ 4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07" name="テキスト ボックス 40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8" name="直線コネクタ 4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9" name="テキスト ボックス 4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411" name="直線コネクタ 410"/>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412"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413" name="直線コネクタ 412"/>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414"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415" name="直線コネクタ 414"/>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108983</xdr:rowOff>
    </xdr:from>
    <xdr:ext cx="405111" cy="259045"/>
    <xdr:sp macro="" textlink="">
      <xdr:nvSpPr>
        <xdr:cNvPr id="416" name="【庁舎】&#10;有形固定資産減価償却率平均値テキスト"/>
        <xdr:cNvSpPr txBox="1"/>
      </xdr:nvSpPr>
      <xdr:spPr>
        <a:xfrm>
          <a:off x="16408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417" name="フローチャート : 判断 416"/>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418" name="フローチャート : 判断 417"/>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83838</xdr:rowOff>
    </xdr:from>
    <xdr:ext cx="405111" cy="259045"/>
    <xdr:sp macro="" textlink="">
      <xdr:nvSpPr>
        <xdr:cNvPr id="419" name="n_1aveValue【庁舎】&#10;有形固定資産減価償却率"/>
        <xdr:cNvSpPr txBox="1"/>
      </xdr:nvSpPr>
      <xdr:spPr>
        <a:xfrm>
          <a:off x="15266043"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73406</xdr:rowOff>
    </xdr:from>
    <xdr:to>
      <xdr:col>22</xdr:col>
      <xdr:colOff>415925</xdr:colOff>
      <xdr:row>103</xdr:row>
      <xdr:rowOff>3556</xdr:rowOff>
    </xdr:to>
    <xdr:sp macro="" textlink="">
      <xdr:nvSpPr>
        <xdr:cNvPr id="425" name="円/楕円 424"/>
        <xdr:cNvSpPr/>
      </xdr:nvSpPr>
      <xdr:spPr>
        <a:xfrm>
          <a:off x="15430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20083</xdr:rowOff>
    </xdr:from>
    <xdr:ext cx="405111" cy="259045"/>
    <xdr:sp macro="" textlink="">
      <xdr:nvSpPr>
        <xdr:cNvPr id="426" name="n_1mainValue【庁舎】&#10;有形固定資産減価償却率"/>
        <xdr:cNvSpPr txBox="1"/>
      </xdr:nvSpPr>
      <xdr:spPr>
        <a:xfrm>
          <a:off x="15266043"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7" name="正方形/長方形 4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8" name="正方形/長方形 4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9" name="正方形/長方形 4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0" name="正方形/長方形 4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1" name="正方形/長方形 4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2" name="正方形/長方形 4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3" name="正方形/長方形 4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4" name="正方形/長方形 4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35" name="正方形/長方形 4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6" name="正方形/長方形 4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7" name="テキスト ボックス 4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現在、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p>
        <a:p>
          <a:r>
            <a:rPr kumimoji="1" lang="ja-JP" altLang="en-US" sz="1300">
              <a:latin typeface="ＭＳ Ｐゴシック"/>
            </a:rPr>
            <a:t>今後、公共施設等総合管理計画に掲げた施設保有量の削減を進めるとともに、個別施設計画を策定し、施設の維持管理経費の削減を図る。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lt"/>
              <a:ea typeface="+mn-ea"/>
              <a:cs typeface="+mn-cs"/>
            </a:rPr>
            <a:t>H24</a:t>
          </a:r>
          <a:r>
            <a:rPr lang="ja-JP" altLang="ja-JP"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0.42</a:t>
          </a:r>
          <a:r>
            <a:rPr lang="ja-JP" altLang="ja-JP" sz="1300" b="0" i="0" baseline="0">
              <a:solidFill>
                <a:schemeClr val="dk1"/>
              </a:solidFill>
              <a:effectLst/>
              <a:latin typeface="+mn-lt"/>
              <a:ea typeface="+mn-ea"/>
              <a:cs typeface="+mn-cs"/>
            </a:rPr>
            <a:t>の横ばいで、Ｈ</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年度も同様に</a:t>
          </a:r>
          <a:r>
            <a:rPr lang="en-US" altLang="ja-JP" sz="1300" b="0" i="0" baseline="0">
              <a:solidFill>
                <a:schemeClr val="dk1"/>
              </a:solidFill>
              <a:effectLst/>
              <a:latin typeface="+mn-lt"/>
              <a:ea typeface="+mn-ea"/>
              <a:cs typeface="+mn-cs"/>
            </a:rPr>
            <a:t>0.42</a:t>
          </a:r>
          <a:r>
            <a:rPr lang="ja-JP" altLang="ja-JP" sz="1300" b="0" i="0" baseline="0">
              <a:solidFill>
                <a:schemeClr val="dk1"/>
              </a:solidFill>
              <a:effectLst/>
              <a:latin typeface="+mn-lt"/>
              <a:ea typeface="+mn-ea"/>
              <a:cs typeface="+mn-cs"/>
            </a:rPr>
            <a:t>で、類似団体においても下位のランクに属し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97065</xdr:rowOff>
    </xdr:from>
    <xdr:to>
      <xdr:col>7</xdr:col>
      <xdr:colOff>152400</xdr:colOff>
      <xdr:row>45</xdr:row>
      <xdr:rowOff>97065</xdr:rowOff>
    </xdr:to>
    <xdr:cxnSp macro="">
      <xdr:nvCxnSpPr>
        <xdr:cNvPr id="70" name="直線コネクタ 69"/>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97065</xdr:rowOff>
    </xdr:from>
    <xdr:to>
      <xdr:col>6</xdr:col>
      <xdr:colOff>0</xdr:colOff>
      <xdr:row>45</xdr:row>
      <xdr:rowOff>97065</xdr:rowOff>
    </xdr:to>
    <xdr:cxnSp macro="">
      <xdr:nvCxnSpPr>
        <xdr:cNvPr id="73" name="直線コネクタ 72"/>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97065</xdr:rowOff>
    </xdr:from>
    <xdr:to>
      <xdr:col>4</xdr:col>
      <xdr:colOff>482600</xdr:colOff>
      <xdr:row>45</xdr:row>
      <xdr:rowOff>97065</xdr:rowOff>
    </xdr:to>
    <xdr:cxnSp macro="">
      <xdr:nvCxnSpPr>
        <xdr:cNvPr id="76" name="直線コネクタ 75"/>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97065</xdr:rowOff>
    </xdr:from>
    <xdr:to>
      <xdr:col>3</xdr:col>
      <xdr:colOff>279400</xdr:colOff>
      <xdr:row>45</xdr:row>
      <xdr:rowOff>97065</xdr:rowOff>
    </xdr:to>
    <xdr:cxnSp macro="">
      <xdr:nvCxnSpPr>
        <xdr:cNvPr id="79" name="直線コネクタ 78"/>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46265</xdr:rowOff>
    </xdr:from>
    <xdr:to>
      <xdr:col>7</xdr:col>
      <xdr:colOff>203200</xdr:colOff>
      <xdr:row>45</xdr:row>
      <xdr:rowOff>147865</xdr:rowOff>
    </xdr:to>
    <xdr:sp macro="" textlink="">
      <xdr:nvSpPr>
        <xdr:cNvPr id="89" name="円/楕円 88"/>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113592</xdr:rowOff>
    </xdr:from>
    <xdr:ext cx="762000" cy="259045"/>
    <xdr:sp macro="" textlink="">
      <xdr:nvSpPr>
        <xdr:cNvPr id="90"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46265</xdr:rowOff>
    </xdr:from>
    <xdr:to>
      <xdr:col>6</xdr:col>
      <xdr:colOff>50800</xdr:colOff>
      <xdr:row>45</xdr:row>
      <xdr:rowOff>147865</xdr:rowOff>
    </xdr:to>
    <xdr:sp macro="" textlink="">
      <xdr:nvSpPr>
        <xdr:cNvPr id="91" name="円/楕円 90"/>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132642</xdr:rowOff>
    </xdr:from>
    <xdr:ext cx="736600" cy="259045"/>
    <xdr:sp macro="" textlink="">
      <xdr:nvSpPr>
        <xdr:cNvPr id="92" name="テキスト ボックス 91"/>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46265</xdr:rowOff>
    </xdr:from>
    <xdr:to>
      <xdr:col>4</xdr:col>
      <xdr:colOff>533400</xdr:colOff>
      <xdr:row>45</xdr:row>
      <xdr:rowOff>147865</xdr:rowOff>
    </xdr:to>
    <xdr:sp macro="" textlink="">
      <xdr:nvSpPr>
        <xdr:cNvPr id="93" name="円/楕円 92"/>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132642</xdr:rowOff>
    </xdr:from>
    <xdr:ext cx="762000" cy="259045"/>
    <xdr:sp macro="" textlink="">
      <xdr:nvSpPr>
        <xdr:cNvPr id="94" name="テキスト ボックス 93"/>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46265</xdr:rowOff>
    </xdr:from>
    <xdr:to>
      <xdr:col>3</xdr:col>
      <xdr:colOff>330200</xdr:colOff>
      <xdr:row>45</xdr:row>
      <xdr:rowOff>147865</xdr:rowOff>
    </xdr:to>
    <xdr:sp macro="" textlink="">
      <xdr:nvSpPr>
        <xdr:cNvPr id="95" name="円/楕円 94"/>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132642</xdr:rowOff>
    </xdr:from>
    <xdr:ext cx="762000" cy="259045"/>
    <xdr:sp macro="" textlink="">
      <xdr:nvSpPr>
        <xdr:cNvPr id="96" name="テキスト ボックス 95"/>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46265</xdr:rowOff>
    </xdr:from>
    <xdr:to>
      <xdr:col>2</xdr:col>
      <xdr:colOff>127000</xdr:colOff>
      <xdr:row>45</xdr:row>
      <xdr:rowOff>147865</xdr:rowOff>
    </xdr:to>
    <xdr:sp macro="" textlink="">
      <xdr:nvSpPr>
        <xdr:cNvPr id="97" name="円/楕円 96"/>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132642</xdr:rowOff>
    </xdr:from>
    <xdr:ext cx="762000" cy="259045"/>
    <xdr:sp macro="" textlink="">
      <xdr:nvSpPr>
        <xdr:cNvPr id="98" name="テキスト ボックス 97"/>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ea"/>
              <a:ea typeface="+mn-ea"/>
              <a:cs typeface="+mn-cs"/>
            </a:rPr>
            <a:t>平成</a:t>
          </a:r>
          <a:r>
            <a:rPr kumimoji="1" lang="en-US" altLang="ja-JP" sz="1300" b="0" i="0" baseline="0">
              <a:solidFill>
                <a:schemeClr val="dk1"/>
              </a:solidFill>
              <a:effectLst/>
              <a:latin typeface="+mn-ea"/>
              <a:ea typeface="+mn-ea"/>
              <a:cs typeface="+mn-cs"/>
            </a:rPr>
            <a:t>28</a:t>
          </a:r>
          <a:r>
            <a:rPr kumimoji="1" lang="ja-JP" altLang="en-US" sz="1300" b="0" i="0" baseline="0">
              <a:solidFill>
                <a:schemeClr val="dk1"/>
              </a:solidFill>
              <a:effectLst/>
              <a:latin typeface="+mn-ea"/>
              <a:ea typeface="+mn-ea"/>
              <a:cs typeface="+mn-cs"/>
            </a:rPr>
            <a:t>度は、償還完了に伴い公債費が減少したが、物件費及び扶助費等の増加により、歳出全体としては増加した。一方歳入は、地方税が増加したが、地方消費税交付金及び地方交付税の減少が影響し、歳入全体としては大きく減少したため、経常収支比率が悪化した。</a:t>
          </a:r>
          <a:r>
            <a:rPr kumimoji="1" lang="ja-JP" altLang="ja-JP" sz="1300" b="0" i="0" baseline="0">
              <a:solidFill>
                <a:schemeClr val="dk1"/>
              </a:solidFill>
              <a:effectLst/>
              <a:latin typeface="+mn-ea"/>
              <a:ea typeface="+mn-ea"/>
              <a:cs typeface="+mn-cs"/>
            </a:rPr>
            <a:t>今後も、</a:t>
          </a:r>
          <a:r>
            <a:rPr kumimoji="1" lang="ja-JP" altLang="en-US" sz="1300" b="0" i="0" baseline="0">
              <a:solidFill>
                <a:schemeClr val="dk1"/>
              </a:solidFill>
              <a:effectLst/>
              <a:latin typeface="+mn-ea"/>
              <a:ea typeface="+mn-ea"/>
              <a:cs typeface="+mn-cs"/>
            </a:rPr>
            <a:t>人件費の適正化や</a:t>
          </a:r>
          <a:r>
            <a:rPr kumimoji="1" lang="ja-JP" altLang="ja-JP" sz="1300" b="0" i="0" baseline="0">
              <a:solidFill>
                <a:schemeClr val="dk1"/>
              </a:solidFill>
              <a:effectLst/>
              <a:latin typeface="+mn-ea"/>
              <a:ea typeface="+mn-ea"/>
              <a:cs typeface="+mn-cs"/>
            </a:rPr>
            <a:t>公共施設等総合管理計画に基づく公共建築物保有量の削減を図るとともに、事務事業の点検、見直しを進め義務的経費の削減に努める。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129032</xdr:rowOff>
    </xdr:to>
    <xdr:cxnSp macro="">
      <xdr:nvCxnSpPr>
        <xdr:cNvPr id="131" name="直線コネクタ 130"/>
        <xdr:cNvCxnSpPr/>
      </xdr:nvCxnSpPr>
      <xdr:spPr>
        <a:xfrm>
          <a:off x="4114800" y="1045718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32512</xdr:rowOff>
    </xdr:to>
    <xdr:cxnSp macro="">
      <xdr:nvCxnSpPr>
        <xdr:cNvPr id="134" name="直線コネクタ 133"/>
        <xdr:cNvCxnSpPr/>
      </xdr:nvCxnSpPr>
      <xdr:spPr>
        <a:xfrm flipV="1">
          <a:off x="3225800" y="104571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32512</xdr:rowOff>
    </xdr:to>
    <xdr:cxnSp macro="">
      <xdr:nvCxnSpPr>
        <xdr:cNvPr id="137" name="直線コネクタ 136"/>
        <xdr:cNvCxnSpPr/>
      </xdr:nvCxnSpPr>
      <xdr:spPr>
        <a:xfrm>
          <a:off x="2336800" y="1041374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61</xdr:row>
      <xdr:rowOff>37338</xdr:rowOff>
    </xdr:to>
    <xdr:cxnSp macro="">
      <xdr:nvCxnSpPr>
        <xdr:cNvPr id="140" name="直線コネクタ 139"/>
        <xdr:cNvCxnSpPr/>
      </xdr:nvCxnSpPr>
      <xdr:spPr>
        <a:xfrm flipV="1">
          <a:off x="1447800" y="104137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78232</xdr:rowOff>
    </xdr:from>
    <xdr:to>
      <xdr:col>7</xdr:col>
      <xdr:colOff>203200</xdr:colOff>
      <xdr:row>62</xdr:row>
      <xdr:rowOff>8382</xdr:rowOff>
    </xdr:to>
    <xdr:sp macro="" textlink="">
      <xdr:nvSpPr>
        <xdr:cNvPr id="150" name="円/楕円 149"/>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50309</xdr:rowOff>
    </xdr:from>
    <xdr:ext cx="762000" cy="259045"/>
    <xdr:sp macro="" textlink="">
      <xdr:nvSpPr>
        <xdr:cNvPr id="151" name="財政構造の弾力性該当値テキスト"/>
        <xdr:cNvSpPr txBox="1"/>
      </xdr:nvSpPr>
      <xdr:spPr>
        <a:xfrm>
          <a:off x="5041900" y="105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4" name="円/楕円 153"/>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5" name="テキスト ボックス 154"/>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6" name="円/楕円 155"/>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7" name="テキスト ボックス 156"/>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8" name="円/楕円 157"/>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9" name="テキスト ボックス 158"/>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団塊世代の大量退職に伴う給与平均額の低下に伴</a:t>
          </a:r>
          <a:r>
            <a:rPr kumimoji="1" lang="ja-JP" altLang="en-US" sz="1100">
              <a:solidFill>
                <a:schemeClr val="dk1"/>
              </a:solidFill>
              <a:effectLst/>
              <a:latin typeface="+mn-ea"/>
              <a:ea typeface="+mn-ea"/>
              <a:cs typeface="+mn-cs"/>
            </a:rPr>
            <a:t>い</a:t>
          </a:r>
          <a:r>
            <a:rPr kumimoji="1" lang="ja-JP" altLang="ja-JP" sz="1100">
              <a:solidFill>
                <a:schemeClr val="dk1"/>
              </a:solidFill>
              <a:effectLst/>
              <a:latin typeface="+mn-ea"/>
              <a:ea typeface="+mn-ea"/>
              <a:cs typeface="+mn-cs"/>
            </a:rPr>
            <a:t>職員給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減額</a:t>
          </a:r>
          <a:r>
            <a:rPr kumimoji="1" lang="ja-JP" altLang="en-US" sz="1100">
              <a:solidFill>
                <a:schemeClr val="dk1"/>
              </a:solidFill>
              <a:effectLst/>
              <a:latin typeface="+mn-ea"/>
              <a:ea typeface="+mn-ea"/>
              <a:cs typeface="+mn-cs"/>
            </a:rPr>
            <a:t>したが、</a:t>
          </a:r>
          <a:r>
            <a:rPr kumimoji="1" lang="ja-JP" altLang="ja-JP" sz="1100">
              <a:solidFill>
                <a:schemeClr val="dk1"/>
              </a:solidFill>
              <a:effectLst/>
              <a:latin typeface="+mn-ea"/>
              <a:ea typeface="+mn-ea"/>
              <a:cs typeface="+mn-cs"/>
            </a:rPr>
            <a:t>退職金の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などにより、人件費は</a:t>
          </a:r>
          <a:r>
            <a:rPr kumimoji="1" lang="ja-JP" altLang="en-US" sz="1100">
              <a:solidFill>
                <a:schemeClr val="dk1"/>
              </a:solidFill>
              <a:effectLst/>
              <a:latin typeface="+mn-ea"/>
              <a:ea typeface="+mn-ea"/>
              <a:cs typeface="+mn-cs"/>
            </a:rPr>
            <a:t>増加した。また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年度に引き続き</a:t>
          </a:r>
          <a:r>
            <a:rPr kumimoji="1" lang="ja-JP" altLang="ja-JP" sz="1100">
              <a:solidFill>
                <a:schemeClr val="dk1"/>
              </a:solidFill>
              <a:effectLst/>
              <a:latin typeface="+mn-ea"/>
              <a:ea typeface="+mn-ea"/>
              <a:cs typeface="+mn-cs"/>
            </a:rPr>
            <a:t>国の交付金を活用した事業などの実施</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ふるさと寄附金の増加に伴う返礼品に係る経費の増加が大きく、</a:t>
          </a:r>
          <a:r>
            <a:rPr kumimoji="1" lang="ja-JP" altLang="ja-JP" sz="1100">
              <a:solidFill>
                <a:schemeClr val="dk1"/>
              </a:solidFill>
              <a:effectLst/>
              <a:latin typeface="+mn-ea"/>
              <a:ea typeface="+mn-ea"/>
              <a:cs typeface="+mn-cs"/>
            </a:rPr>
            <a:t>物件費全体としては過去５年間では最大の数値となった。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また、</a:t>
          </a:r>
          <a:r>
            <a:rPr kumimoji="1" lang="ja-JP" altLang="ja-JP" sz="1100" b="0" i="0" baseline="0">
              <a:solidFill>
                <a:schemeClr val="dk1"/>
              </a:solidFill>
              <a:effectLst/>
              <a:latin typeface="+mn-ea"/>
              <a:ea typeface="+mn-ea"/>
              <a:cs typeface="+mn-cs"/>
            </a:rPr>
            <a:t>類似団体を大きく上回るのは、</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市</a:t>
          </a:r>
          <a:r>
            <a:rPr lang="en-US" altLang="ja-JP" sz="1100" b="0" i="0" baseline="0">
              <a:solidFill>
                <a:schemeClr val="dk1"/>
              </a:solidFill>
              <a:effectLst/>
              <a:latin typeface="+mn-ea"/>
              <a:ea typeface="+mn-ea"/>
              <a:cs typeface="+mn-cs"/>
            </a:rPr>
            <a:t>6</a:t>
          </a:r>
          <a:r>
            <a:rPr lang="ja-JP" altLang="ja-JP" sz="1100" b="0" i="0" baseline="0">
              <a:solidFill>
                <a:schemeClr val="dk1"/>
              </a:solidFill>
              <a:effectLst/>
              <a:latin typeface="+mn-ea"/>
              <a:ea typeface="+mn-ea"/>
              <a:cs typeface="+mn-cs"/>
            </a:rPr>
            <a:t>町</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村の大型合併により、類似団体と比較すると職員数が多いためである。</a:t>
          </a:r>
          <a:endParaRPr lang="ja-JP" altLang="ja-JP" sz="1100">
            <a:effectLst/>
            <a:latin typeface="+mn-ea"/>
            <a:ea typeface="+mn-ea"/>
          </a:endParaRPr>
        </a:p>
        <a:p>
          <a:r>
            <a:rPr lang="ja-JP" altLang="ja-JP" sz="1100" b="0" i="0" baseline="0">
              <a:solidFill>
                <a:schemeClr val="dk1"/>
              </a:solidFill>
              <a:effectLst/>
              <a:latin typeface="+mn-ea"/>
              <a:ea typeface="+mn-ea"/>
              <a:cs typeface="+mn-cs"/>
            </a:rPr>
            <a:t>よって、今後は、事務事業の見直しなどによる物件費の削減及び公共施設等総合管理計画に基づく公共建築物保有量の削減による維持管理経費の削減に努める。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123129</xdr:rowOff>
    </xdr:from>
    <xdr:to>
      <xdr:col>7</xdr:col>
      <xdr:colOff>152400</xdr:colOff>
      <xdr:row>89</xdr:row>
      <xdr:rowOff>87285</xdr:rowOff>
    </xdr:to>
    <xdr:cxnSp macro="">
      <xdr:nvCxnSpPr>
        <xdr:cNvPr id="194" name="直線コネクタ 193"/>
        <xdr:cNvCxnSpPr/>
      </xdr:nvCxnSpPr>
      <xdr:spPr>
        <a:xfrm>
          <a:off x="4114800" y="15039279"/>
          <a:ext cx="838200" cy="30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xdr:rowOff>
    </xdr:from>
    <xdr:ext cx="762000" cy="259045"/>
    <xdr:sp macro="" textlink="">
      <xdr:nvSpPr>
        <xdr:cNvPr id="195" name="人件費・物件費等の状況平均値テキスト"/>
        <xdr:cNvSpPr txBox="1"/>
      </xdr:nvSpPr>
      <xdr:spPr>
        <a:xfrm>
          <a:off x="5041900" y="1440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45833</xdr:rowOff>
    </xdr:from>
    <xdr:to>
      <xdr:col>6</xdr:col>
      <xdr:colOff>0</xdr:colOff>
      <xdr:row>87</xdr:row>
      <xdr:rowOff>123129</xdr:rowOff>
    </xdr:to>
    <xdr:cxnSp macro="">
      <xdr:nvCxnSpPr>
        <xdr:cNvPr id="197" name="直線コネクタ 196"/>
        <xdr:cNvCxnSpPr/>
      </xdr:nvCxnSpPr>
      <xdr:spPr>
        <a:xfrm>
          <a:off x="3225800" y="14961983"/>
          <a:ext cx="8890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109141</xdr:rowOff>
    </xdr:from>
    <xdr:to>
      <xdr:col>4</xdr:col>
      <xdr:colOff>482600</xdr:colOff>
      <xdr:row>87</xdr:row>
      <xdr:rowOff>45833</xdr:rowOff>
    </xdr:to>
    <xdr:cxnSp macro="">
      <xdr:nvCxnSpPr>
        <xdr:cNvPr id="200" name="直線コネクタ 199"/>
        <xdr:cNvCxnSpPr/>
      </xdr:nvCxnSpPr>
      <xdr:spPr>
        <a:xfrm>
          <a:off x="2336800" y="14853841"/>
          <a:ext cx="889000" cy="10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109141</xdr:rowOff>
    </xdr:from>
    <xdr:to>
      <xdr:col>3</xdr:col>
      <xdr:colOff>279400</xdr:colOff>
      <xdr:row>87</xdr:row>
      <xdr:rowOff>1253</xdr:rowOff>
    </xdr:to>
    <xdr:cxnSp macro="">
      <xdr:nvCxnSpPr>
        <xdr:cNvPr id="203" name="直線コネクタ 202"/>
        <xdr:cNvCxnSpPr/>
      </xdr:nvCxnSpPr>
      <xdr:spPr>
        <a:xfrm flipV="1">
          <a:off x="1447800" y="14853841"/>
          <a:ext cx="889000" cy="6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36485</xdr:rowOff>
    </xdr:from>
    <xdr:to>
      <xdr:col>7</xdr:col>
      <xdr:colOff>203200</xdr:colOff>
      <xdr:row>89</xdr:row>
      <xdr:rowOff>138085</xdr:rowOff>
    </xdr:to>
    <xdr:sp macro="" textlink="">
      <xdr:nvSpPr>
        <xdr:cNvPr id="213" name="円/楕円 212"/>
        <xdr:cNvSpPr/>
      </xdr:nvSpPr>
      <xdr:spPr>
        <a:xfrm>
          <a:off x="4902200" y="152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103812</xdr:rowOff>
    </xdr:from>
    <xdr:ext cx="762000" cy="259045"/>
    <xdr:sp macro="" textlink="">
      <xdr:nvSpPr>
        <xdr:cNvPr id="214" name="人件費・物件費等の状況該当値テキスト"/>
        <xdr:cNvSpPr txBox="1"/>
      </xdr:nvSpPr>
      <xdr:spPr>
        <a:xfrm>
          <a:off x="5041900" y="151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156,867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72329</xdr:rowOff>
    </xdr:from>
    <xdr:to>
      <xdr:col>6</xdr:col>
      <xdr:colOff>50800</xdr:colOff>
      <xdr:row>88</xdr:row>
      <xdr:rowOff>2479</xdr:rowOff>
    </xdr:to>
    <xdr:sp macro="" textlink="">
      <xdr:nvSpPr>
        <xdr:cNvPr id="215" name="円/楕円 214"/>
        <xdr:cNvSpPr/>
      </xdr:nvSpPr>
      <xdr:spPr>
        <a:xfrm>
          <a:off x="4064000" y="149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158706</xdr:rowOff>
    </xdr:from>
    <xdr:ext cx="736600" cy="259045"/>
    <xdr:sp macro="" textlink="">
      <xdr:nvSpPr>
        <xdr:cNvPr id="216" name="テキスト ボックス 215"/>
        <xdr:cNvSpPr txBox="1"/>
      </xdr:nvSpPr>
      <xdr:spPr>
        <a:xfrm>
          <a:off x="3733800" y="1507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141,597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166483</xdr:rowOff>
    </xdr:from>
    <xdr:to>
      <xdr:col>4</xdr:col>
      <xdr:colOff>533400</xdr:colOff>
      <xdr:row>87</xdr:row>
      <xdr:rowOff>96633</xdr:rowOff>
    </xdr:to>
    <xdr:sp macro="" textlink="">
      <xdr:nvSpPr>
        <xdr:cNvPr id="217" name="円/楕円 216"/>
        <xdr:cNvSpPr/>
      </xdr:nvSpPr>
      <xdr:spPr>
        <a:xfrm>
          <a:off x="3175000" y="149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81410</xdr:rowOff>
    </xdr:from>
    <xdr:ext cx="762000" cy="259045"/>
    <xdr:sp macro="" textlink="">
      <xdr:nvSpPr>
        <xdr:cNvPr id="218" name="テキスト ボックス 217"/>
        <xdr:cNvSpPr txBox="1"/>
      </xdr:nvSpPr>
      <xdr:spPr>
        <a:xfrm>
          <a:off x="2844800" y="1499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137,753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58341</xdr:rowOff>
    </xdr:from>
    <xdr:to>
      <xdr:col>3</xdr:col>
      <xdr:colOff>330200</xdr:colOff>
      <xdr:row>86</xdr:row>
      <xdr:rowOff>159941</xdr:rowOff>
    </xdr:to>
    <xdr:sp macro="" textlink="">
      <xdr:nvSpPr>
        <xdr:cNvPr id="219" name="円/楕円 218"/>
        <xdr:cNvSpPr/>
      </xdr:nvSpPr>
      <xdr:spPr>
        <a:xfrm>
          <a:off x="2286000" y="148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144718</xdr:rowOff>
    </xdr:from>
    <xdr:ext cx="762000" cy="259045"/>
    <xdr:sp macro="" textlink="">
      <xdr:nvSpPr>
        <xdr:cNvPr id="220" name="テキスト ボックス 219"/>
        <xdr:cNvSpPr txBox="1"/>
      </xdr:nvSpPr>
      <xdr:spPr>
        <a:xfrm>
          <a:off x="1955800" y="148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132,375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121903</xdr:rowOff>
    </xdr:from>
    <xdr:to>
      <xdr:col>2</xdr:col>
      <xdr:colOff>127000</xdr:colOff>
      <xdr:row>87</xdr:row>
      <xdr:rowOff>52053</xdr:rowOff>
    </xdr:to>
    <xdr:sp macro="" textlink="">
      <xdr:nvSpPr>
        <xdr:cNvPr id="221" name="円/楕円 220"/>
        <xdr:cNvSpPr/>
      </xdr:nvSpPr>
      <xdr:spPr>
        <a:xfrm>
          <a:off x="1397000" y="148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36830</xdr:rowOff>
    </xdr:from>
    <xdr:ext cx="762000" cy="259045"/>
    <xdr:sp macro="" textlink="">
      <xdr:nvSpPr>
        <xdr:cNvPr id="222" name="テキスト ボックス 221"/>
        <xdr:cNvSpPr txBox="1"/>
      </xdr:nvSpPr>
      <xdr:spPr>
        <a:xfrm>
          <a:off x="1066800" y="149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0" i="0" baseline="0">
              <a:solidFill>
                <a:schemeClr val="dk1"/>
              </a:solidFill>
              <a:effectLst/>
              <a:latin typeface="+mn-ea"/>
              <a:ea typeface="+mn-ea"/>
              <a:cs typeface="+mn-cs"/>
            </a:rPr>
            <a:t>Ｈ</a:t>
          </a:r>
          <a:r>
            <a:rPr kumimoji="1" lang="en-US" altLang="ja-JP" sz="1300" b="0" i="0" baseline="0">
              <a:solidFill>
                <a:schemeClr val="dk1"/>
              </a:solidFill>
              <a:effectLst/>
              <a:latin typeface="+mn-ea"/>
              <a:ea typeface="+mn-ea"/>
              <a:cs typeface="+mn-cs"/>
            </a:rPr>
            <a:t>27</a:t>
          </a:r>
          <a:r>
            <a:rPr kumimoji="1" lang="ja-JP" altLang="ja-JP" sz="1300" b="0" i="0" baseline="0">
              <a:solidFill>
                <a:schemeClr val="dk1"/>
              </a:solidFill>
              <a:effectLst/>
              <a:latin typeface="+mn-ea"/>
              <a:ea typeface="+mn-ea"/>
              <a:cs typeface="+mn-cs"/>
            </a:rPr>
            <a:t>年度</a:t>
          </a:r>
          <a:r>
            <a:rPr kumimoji="1" lang="ja-JP" altLang="en-US" sz="1300" b="0" i="0" baseline="0">
              <a:solidFill>
                <a:schemeClr val="dk1"/>
              </a:solidFill>
              <a:effectLst/>
              <a:latin typeface="+mn-ea"/>
              <a:ea typeface="+mn-ea"/>
              <a:cs typeface="+mn-cs"/>
            </a:rPr>
            <a:t>と同水準であり</a:t>
          </a:r>
          <a:r>
            <a:rPr kumimoji="1" lang="ja-JP" altLang="ja-JP" sz="1300" b="0" i="0" baseline="0">
              <a:solidFill>
                <a:schemeClr val="dk1"/>
              </a:solidFill>
              <a:effectLst/>
              <a:latin typeface="+mn-ea"/>
              <a:ea typeface="+mn-ea"/>
              <a:cs typeface="+mn-cs"/>
            </a:rPr>
            <a:t>、全国市平均、類似団体との比較においては、依然平均を下回っている状況である。今後も、給与については、国や他の地方公共団体及び地域の民間企業の給与水準を考慮しながら適正化に努める。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64407</xdr:rowOff>
    </xdr:to>
    <xdr:cxnSp macro="">
      <xdr:nvCxnSpPr>
        <xdr:cNvPr id="258" name="直線コネクタ 257"/>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83</xdr:row>
      <xdr:rowOff>64407</xdr:rowOff>
    </xdr:to>
    <xdr:cxnSp macro="">
      <xdr:nvCxnSpPr>
        <xdr:cNvPr id="261" name="直線コネクタ 260"/>
        <xdr:cNvCxnSpPr/>
      </xdr:nvCxnSpPr>
      <xdr:spPr>
        <a:xfrm>
          <a:off x="15290800" y="1416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109462</xdr:rowOff>
    </xdr:to>
    <xdr:cxnSp macro="">
      <xdr:nvCxnSpPr>
        <xdr:cNvPr id="264" name="直線コネクタ 263"/>
        <xdr:cNvCxnSpPr/>
      </xdr:nvCxnSpPr>
      <xdr:spPr>
        <a:xfrm>
          <a:off x="14401800" y="141224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87</xdr:row>
      <xdr:rowOff>91016</xdr:rowOff>
    </xdr:to>
    <xdr:cxnSp macro="">
      <xdr:nvCxnSpPr>
        <xdr:cNvPr id="267" name="直線コネクタ 266"/>
        <xdr:cNvCxnSpPr/>
      </xdr:nvCxnSpPr>
      <xdr:spPr>
        <a:xfrm flipV="1">
          <a:off x="13512800" y="14122400"/>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1" name="円/楕円 280"/>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2" name="テキスト ボックス 281"/>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5" name="円/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6" name="テキスト ボックス 28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大型合併により類似団体と比較し職員数が多く、また、市の面積が広いことにより支所・出張所を配置せざるを得ず、</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年度の職員数は類似団体平均を</a:t>
          </a:r>
          <a:r>
            <a:rPr lang="en-US" altLang="ja-JP" sz="1300" b="0" i="0" baseline="0">
              <a:solidFill>
                <a:schemeClr val="dk1"/>
              </a:solidFill>
              <a:effectLst/>
              <a:latin typeface="+mn-ea"/>
              <a:ea typeface="+mn-ea"/>
              <a:cs typeface="+mn-cs"/>
            </a:rPr>
            <a:t>2.11</a:t>
          </a:r>
          <a:r>
            <a:rPr lang="ja-JP" altLang="ja-JP" sz="1300" b="0" i="0" baseline="0">
              <a:solidFill>
                <a:schemeClr val="dk1"/>
              </a:solidFill>
              <a:effectLst/>
              <a:latin typeface="+mn-ea"/>
              <a:ea typeface="+mn-ea"/>
              <a:cs typeface="+mn-cs"/>
            </a:rPr>
            <a:t>人上回る</a:t>
          </a:r>
          <a:r>
            <a:rPr lang="en-US" altLang="ja-JP" sz="1300" b="0" i="0" baseline="0">
              <a:solidFill>
                <a:schemeClr val="dk1"/>
              </a:solidFill>
              <a:effectLst/>
              <a:latin typeface="+mn-ea"/>
              <a:ea typeface="+mn-ea"/>
              <a:cs typeface="+mn-cs"/>
            </a:rPr>
            <a:t>9.17</a:t>
          </a:r>
          <a:r>
            <a:rPr lang="ja-JP" altLang="ja-JP" sz="1300" b="0" i="0" baseline="0">
              <a:solidFill>
                <a:schemeClr val="dk1"/>
              </a:solidFill>
              <a:effectLst/>
              <a:latin typeface="+mn-ea"/>
              <a:ea typeface="+mn-ea"/>
              <a:cs typeface="+mn-cs"/>
            </a:rPr>
            <a:t>人となっている。</a:t>
          </a:r>
          <a:r>
            <a:rPr lang="en-US" altLang="ja-JP" sz="1300" b="0" i="0" baseline="0">
              <a:solidFill>
                <a:schemeClr val="dk1"/>
              </a:solidFill>
              <a:effectLst/>
              <a:latin typeface="+mn-ea"/>
              <a:ea typeface="+mn-ea"/>
              <a:cs typeface="+mn-cs"/>
            </a:rPr>
            <a:t>H24</a:t>
          </a:r>
          <a:r>
            <a:rPr lang="ja-JP" altLang="ja-JP" sz="1300" b="0" i="0" baseline="0">
              <a:solidFill>
                <a:schemeClr val="dk1"/>
              </a:solidFill>
              <a:effectLst/>
              <a:latin typeface="+mn-ea"/>
              <a:ea typeface="+mn-ea"/>
              <a:cs typeface="+mn-cs"/>
            </a:rPr>
            <a:t>年度と比較すると、類似団体が</a:t>
          </a:r>
          <a:r>
            <a:rPr lang="en-US" altLang="ja-JP" sz="1300" b="0" i="0" baseline="0">
              <a:solidFill>
                <a:schemeClr val="dk1"/>
              </a:solidFill>
              <a:effectLst/>
              <a:latin typeface="+mn-ea"/>
              <a:ea typeface="+mn-ea"/>
              <a:cs typeface="+mn-cs"/>
            </a:rPr>
            <a:t>0.63</a:t>
          </a:r>
          <a:r>
            <a:rPr lang="ja-JP" altLang="ja-JP" sz="1300" b="0" i="0" baseline="0">
              <a:solidFill>
                <a:schemeClr val="dk1"/>
              </a:solidFill>
              <a:effectLst/>
              <a:latin typeface="+mn-ea"/>
              <a:ea typeface="+mn-ea"/>
              <a:cs typeface="+mn-cs"/>
            </a:rPr>
            <a:t>人</a:t>
          </a:r>
          <a:r>
            <a:rPr lang="ja-JP" altLang="en-US" sz="1300" b="0" i="0" baseline="0">
              <a:solidFill>
                <a:schemeClr val="dk1"/>
              </a:solidFill>
              <a:effectLst/>
              <a:latin typeface="+mn-ea"/>
              <a:ea typeface="+mn-ea"/>
              <a:cs typeface="+mn-cs"/>
            </a:rPr>
            <a:t>の増加</a:t>
          </a:r>
          <a:r>
            <a:rPr lang="ja-JP" altLang="ja-JP" sz="1300" b="0" i="0" baseline="0">
              <a:solidFill>
                <a:schemeClr val="dk1"/>
              </a:solidFill>
              <a:effectLst/>
              <a:latin typeface="+mn-ea"/>
              <a:ea typeface="+mn-ea"/>
              <a:cs typeface="+mn-cs"/>
            </a:rPr>
            <a:t>に対し、</a:t>
          </a:r>
          <a:r>
            <a:rPr lang="en-US" altLang="ja-JP" sz="1300" b="0" i="0" baseline="0">
              <a:solidFill>
                <a:schemeClr val="dk1"/>
              </a:solidFill>
              <a:effectLst/>
              <a:latin typeface="+mn-ea"/>
              <a:ea typeface="+mn-ea"/>
              <a:cs typeface="+mn-cs"/>
            </a:rPr>
            <a:t>0.42</a:t>
          </a:r>
          <a:r>
            <a:rPr lang="ja-JP" altLang="ja-JP" sz="1300" b="0" i="0" baseline="0">
              <a:solidFill>
                <a:schemeClr val="dk1"/>
              </a:solidFill>
              <a:effectLst/>
              <a:latin typeface="+mn-ea"/>
              <a:ea typeface="+mn-ea"/>
              <a:cs typeface="+mn-cs"/>
            </a:rPr>
            <a:t>人の増加となっている。また、Ｈ</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年度と比較し職員数は</a:t>
          </a:r>
          <a:r>
            <a:rPr lang="en-US" altLang="ja-JP" sz="1300" b="0" i="0" baseline="0">
              <a:solidFill>
                <a:schemeClr val="dk1"/>
              </a:solidFill>
              <a:effectLst/>
              <a:latin typeface="+mn-ea"/>
              <a:ea typeface="+mn-ea"/>
              <a:cs typeface="+mn-cs"/>
            </a:rPr>
            <a:t>8</a:t>
          </a:r>
          <a:r>
            <a:rPr lang="ja-JP" altLang="en-US" sz="1300" b="0" i="0" baseline="0">
              <a:solidFill>
                <a:schemeClr val="dk1"/>
              </a:solidFill>
              <a:effectLst/>
              <a:latin typeface="+mn-ea"/>
              <a:ea typeface="+mn-ea"/>
              <a:cs typeface="+mn-cs"/>
            </a:rPr>
            <a:t>人増加しており</a:t>
          </a:r>
          <a:r>
            <a:rPr lang="ja-JP" altLang="ja-JP" sz="1300" b="0" i="0" baseline="0">
              <a:solidFill>
                <a:schemeClr val="dk1"/>
              </a:solidFill>
              <a:effectLst/>
              <a:latin typeface="+mn-ea"/>
              <a:ea typeface="+mn-ea"/>
              <a:cs typeface="+mn-cs"/>
            </a:rPr>
            <a:t>、人口減の影響</a:t>
          </a:r>
          <a:r>
            <a:rPr lang="ja-JP" altLang="en-US" sz="1300" b="0" i="0" baseline="0">
              <a:solidFill>
                <a:schemeClr val="dk1"/>
              </a:solidFill>
              <a:effectLst/>
              <a:latin typeface="+mn-ea"/>
              <a:ea typeface="+mn-ea"/>
              <a:cs typeface="+mn-cs"/>
            </a:rPr>
            <a:t>もあり</a:t>
          </a:r>
          <a:r>
            <a:rPr lang="ja-JP" altLang="ja-JP" sz="1300" b="0" i="0" baseline="0">
              <a:solidFill>
                <a:schemeClr val="dk1"/>
              </a:solidFill>
              <a:effectLst/>
              <a:latin typeface="+mn-ea"/>
              <a:ea typeface="+mn-ea"/>
              <a:cs typeface="+mn-cs"/>
            </a:rPr>
            <a:t>人口千人当たり職員数は</a:t>
          </a:r>
          <a:r>
            <a:rPr lang="en-US" altLang="ja-JP" sz="1300" b="0" i="0" baseline="0">
              <a:solidFill>
                <a:schemeClr val="dk1"/>
              </a:solidFill>
              <a:effectLst/>
              <a:latin typeface="+mn-ea"/>
              <a:ea typeface="+mn-ea"/>
              <a:cs typeface="+mn-cs"/>
            </a:rPr>
            <a:t>0.16</a:t>
          </a:r>
          <a:r>
            <a:rPr lang="ja-JP" altLang="ja-JP" sz="1300" b="0" i="0" baseline="0">
              <a:solidFill>
                <a:schemeClr val="dk1"/>
              </a:solidFill>
              <a:effectLst/>
              <a:latin typeface="+mn-ea"/>
              <a:ea typeface="+mn-ea"/>
              <a:cs typeface="+mn-cs"/>
            </a:rPr>
            <a:t>人の増加となった。</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今後</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、唐津市定員</a:t>
          </a:r>
          <a:r>
            <a:rPr lang="ja-JP" altLang="en-US" sz="1300" b="0" i="0" baseline="0">
              <a:solidFill>
                <a:schemeClr val="dk1"/>
              </a:solidFill>
              <a:effectLst/>
              <a:latin typeface="+mn-ea"/>
              <a:ea typeface="+mn-ea"/>
              <a:cs typeface="+mn-cs"/>
            </a:rPr>
            <a:t>管理</a:t>
          </a:r>
          <a:r>
            <a:rPr lang="ja-JP" altLang="ja-JP" sz="1300" b="0" i="0" baseline="0">
              <a:solidFill>
                <a:schemeClr val="dk1"/>
              </a:solidFill>
              <a:effectLst/>
              <a:latin typeface="+mn-ea"/>
              <a:ea typeface="+mn-ea"/>
              <a:cs typeface="+mn-cs"/>
            </a:rPr>
            <a:t>計画に基づき、</a:t>
          </a:r>
          <a:r>
            <a:rPr lang="ja-JP" altLang="en-US" sz="1300" b="0" i="0" baseline="0">
              <a:solidFill>
                <a:schemeClr val="dk1"/>
              </a:solidFill>
              <a:effectLst/>
              <a:latin typeface="+mn-ea"/>
              <a:ea typeface="+mn-ea"/>
              <a:cs typeface="+mn-cs"/>
            </a:rPr>
            <a:t>適正な</a:t>
          </a:r>
          <a:r>
            <a:rPr lang="ja-JP" altLang="ja-JP" sz="1300" b="0" i="0" baseline="0">
              <a:solidFill>
                <a:schemeClr val="dk1"/>
              </a:solidFill>
              <a:effectLst/>
              <a:latin typeface="+mn-ea"/>
              <a:ea typeface="+mn-ea"/>
              <a:cs typeface="+mn-cs"/>
            </a:rPr>
            <a:t>定員管理に努める。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135763</xdr:rowOff>
    </xdr:from>
    <xdr:to>
      <xdr:col>24</xdr:col>
      <xdr:colOff>558800</xdr:colOff>
      <xdr:row>66</xdr:row>
      <xdr:rowOff>2921</xdr:rowOff>
    </xdr:to>
    <xdr:cxnSp macro="">
      <xdr:nvCxnSpPr>
        <xdr:cNvPr id="319" name="直線コネクタ 318"/>
        <xdr:cNvCxnSpPr/>
      </xdr:nvCxnSpPr>
      <xdr:spPr>
        <a:xfrm>
          <a:off x="16179800" y="1128001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145305</xdr:rowOff>
    </xdr:from>
    <xdr:ext cx="762000" cy="259045"/>
    <xdr:sp macro="" textlink="">
      <xdr:nvSpPr>
        <xdr:cNvPr id="320" name="定員管理の状況平均値テキスト"/>
        <xdr:cNvSpPr txBox="1"/>
      </xdr:nvSpPr>
      <xdr:spPr>
        <a:xfrm>
          <a:off x="17106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114046</xdr:rowOff>
    </xdr:from>
    <xdr:to>
      <xdr:col>23</xdr:col>
      <xdr:colOff>406400</xdr:colOff>
      <xdr:row>65</xdr:row>
      <xdr:rowOff>135763</xdr:rowOff>
    </xdr:to>
    <xdr:cxnSp macro="">
      <xdr:nvCxnSpPr>
        <xdr:cNvPr id="322" name="直線コネクタ 321"/>
        <xdr:cNvCxnSpPr/>
      </xdr:nvCxnSpPr>
      <xdr:spPr>
        <a:xfrm>
          <a:off x="15290800" y="112582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99568</xdr:rowOff>
    </xdr:from>
    <xdr:to>
      <xdr:col>22</xdr:col>
      <xdr:colOff>203200</xdr:colOff>
      <xdr:row>65</xdr:row>
      <xdr:rowOff>114046</xdr:rowOff>
    </xdr:to>
    <xdr:cxnSp macro="">
      <xdr:nvCxnSpPr>
        <xdr:cNvPr id="325" name="直線コネクタ 324"/>
        <xdr:cNvCxnSpPr/>
      </xdr:nvCxnSpPr>
      <xdr:spPr>
        <a:xfrm>
          <a:off x="14401800" y="112438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73025</xdr:rowOff>
    </xdr:from>
    <xdr:to>
      <xdr:col>21</xdr:col>
      <xdr:colOff>0</xdr:colOff>
      <xdr:row>65</xdr:row>
      <xdr:rowOff>99568</xdr:rowOff>
    </xdr:to>
    <xdr:cxnSp macro="">
      <xdr:nvCxnSpPr>
        <xdr:cNvPr id="328" name="直線コネクタ 327"/>
        <xdr:cNvCxnSpPr/>
      </xdr:nvCxnSpPr>
      <xdr:spPr>
        <a:xfrm>
          <a:off x="13512800" y="1121727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123571</xdr:rowOff>
    </xdr:from>
    <xdr:to>
      <xdr:col>24</xdr:col>
      <xdr:colOff>609600</xdr:colOff>
      <xdr:row>66</xdr:row>
      <xdr:rowOff>53721</xdr:rowOff>
    </xdr:to>
    <xdr:sp macro="" textlink="">
      <xdr:nvSpPr>
        <xdr:cNvPr id="338" name="円/楕円 337"/>
        <xdr:cNvSpPr/>
      </xdr:nvSpPr>
      <xdr:spPr>
        <a:xfrm>
          <a:off x="169672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95648</xdr:rowOff>
    </xdr:from>
    <xdr:ext cx="762000" cy="259045"/>
    <xdr:sp macro="" textlink="">
      <xdr:nvSpPr>
        <xdr:cNvPr id="339" name="定員管理の状況該当値テキスト"/>
        <xdr:cNvSpPr txBox="1"/>
      </xdr:nvSpPr>
      <xdr:spPr>
        <a:xfrm>
          <a:off x="17106900" y="112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84963</xdr:rowOff>
    </xdr:from>
    <xdr:to>
      <xdr:col>23</xdr:col>
      <xdr:colOff>457200</xdr:colOff>
      <xdr:row>66</xdr:row>
      <xdr:rowOff>15113</xdr:rowOff>
    </xdr:to>
    <xdr:sp macro="" textlink="">
      <xdr:nvSpPr>
        <xdr:cNvPr id="340" name="円/楕円 339"/>
        <xdr:cNvSpPr/>
      </xdr:nvSpPr>
      <xdr:spPr>
        <a:xfrm>
          <a:off x="16129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171340</xdr:rowOff>
    </xdr:from>
    <xdr:ext cx="736600" cy="259045"/>
    <xdr:sp macro="" textlink="">
      <xdr:nvSpPr>
        <xdr:cNvPr id="341" name="テキスト ボックス 340"/>
        <xdr:cNvSpPr txBox="1"/>
      </xdr:nvSpPr>
      <xdr:spPr>
        <a:xfrm>
          <a:off x="15798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63246</xdr:rowOff>
    </xdr:from>
    <xdr:to>
      <xdr:col>22</xdr:col>
      <xdr:colOff>254000</xdr:colOff>
      <xdr:row>65</xdr:row>
      <xdr:rowOff>164846</xdr:rowOff>
    </xdr:to>
    <xdr:sp macro="" textlink="">
      <xdr:nvSpPr>
        <xdr:cNvPr id="342" name="円/楕円 341"/>
        <xdr:cNvSpPr/>
      </xdr:nvSpPr>
      <xdr:spPr>
        <a:xfrm>
          <a:off x="15240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149623</xdr:rowOff>
    </xdr:from>
    <xdr:ext cx="762000" cy="259045"/>
    <xdr:sp macro="" textlink="">
      <xdr:nvSpPr>
        <xdr:cNvPr id="343" name="テキスト ボックス 342"/>
        <xdr:cNvSpPr txBox="1"/>
      </xdr:nvSpPr>
      <xdr:spPr>
        <a:xfrm>
          <a:off x="14909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48768</xdr:rowOff>
    </xdr:from>
    <xdr:to>
      <xdr:col>21</xdr:col>
      <xdr:colOff>50800</xdr:colOff>
      <xdr:row>65</xdr:row>
      <xdr:rowOff>150368</xdr:rowOff>
    </xdr:to>
    <xdr:sp macro="" textlink="">
      <xdr:nvSpPr>
        <xdr:cNvPr id="344" name="円/楕円 343"/>
        <xdr:cNvSpPr/>
      </xdr:nvSpPr>
      <xdr:spPr>
        <a:xfrm>
          <a:off x="14351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135145</xdr:rowOff>
    </xdr:from>
    <xdr:ext cx="762000" cy="259045"/>
    <xdr:sp macro="" textlink="">
      <xdr:nvSpPr>
        <xdr:cNvPr id="345" name="テキスト ボックス 344"/>
        <xdr:cNvSpPr txBox="1"/>
      </xdr:nvSpPr>
      <xdr:spPr>
        <a:xfrm>
          <a:off x="14020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22225</xdr:rowOff>
    </xdr:from>
    <xdr:to>
      <xdr:col>19</xdr:col>
      <xdr:colOff>533400</xdr:colOff>
      <xdr:row>65</xdr:row>
      <xdr:rowOff>123825</xdr:rowOff>
    </xdr:to>
    <xdr:sp macro="" textlink="">
      <xdr:nvSpPr>
        <xdr:cNvPr id="346" name="円/楕円 345"/>
        <xdr:cNvSpPr/>
      </xdr:nvSpPr>
      <xdr:spPr>
        <a:xfrm>
          <a:off x="13462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108602</xdr:rowOff>
    </xdr:from>
    <xdr:ext cx="762000" cy="259045"/>
    <xdr:sp macro="" textlink="">
      <xdr:nvSpPr>
        <xdr:cNvPr id="347" name="テキスト ボックス 346"/>
        <xdr:cNvSpPr txBox="1"/>
      </xdr:nvSpPr>
      <xdr:spPr>
        <a:xfrm>
          <a:off x="13131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年度は元利償還金が減少したため、</a:t>
          </a:r>
          <a:r>
            <a:rPr lang="en-US" altLang="ja-JP" sz="1300" b="0" i="0" baseline="0">
              <a:solidFill>
                <a:schemeClr val="dk1"/>
              </a:solidFill>
              <a:effectLst/>
              <a:latin typeface="+mn-ea"/>
              <a:ea typeface="+mn-ea"/>
              <a:cs typeface="+mn-cs"/>
            </a:rPr>
            <a:t>14.1</a:t>
          </a:r>
          <a:r>
            <a:rPr lang="ja-JP" altLang="ja-JP" sz="1300" b="0" i="0" baseline="0">
              <a:solidFill>
                <a:schemeClr val="dk1"/>
              </a:solidFill>
              <a:effectLst/>
              <a:latin typeface="+mn-ea"/>
              <a:ea typeface="+mn-ea"/>
              <a:cs typeface="+mn-cs"/>
            </a:rPr>
            <a:t>％と</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年度と比較し</a:t>
          </a:r>
          <a:r>
            <a:rPr lang="en-US" altLang="ja-JP" sz="1300" b="0" i="0" baseline="0">
              <a:solidFill>
                <a:schemeClr val="dk1"/>
              </a:solidFill>
              <a:effectLst/>
              <a:latin typeface="+mn-ea"/>
              <a:ea typeface="+mn-ea"/>
              <a:cs typeface="+mn-cs"/>
            </a:rPr>
            <a:t>1.1</a:t>
          </a:r>
          <a:r>
            <a:rPr lang="ja-JP" altLang="ja-JP" sz="1300" b="0" i="0" baseline="0">
              <a:solidFill>
                <a:schemeClr val="dk1"/>
              </a:solidFill>
              <a:effectLst/>
              <a:latin typeface="+mn-ea"/>
              <a:ea typeface="+mn-ea"/>
              <a:cs typeface="+mn-cs"/>
            </a:rPr>
            <a:t>ポイント減少となった。しかし、類似団体との比較では、</a:t>
          </a:r>
          <a:r>
            <a:rPr lang="en-US" altLang="ja-JP" sz="1300" b="0" i="0" baseline="0">
              <a:solidFill>
                <a:schemeClr val="dk1"/>
              </a:solidFill>
              <a:effectLst/>
              <a:latin typeface="+mn-ea"/>
              <a:ea typeface="+mn-ea"/>
              <a:cs typeface="+mn-cs"/>
            </a:rPr>
            <a:t>5.5</a:t>
          </a:r>
          <a:r>
            <a:rPr lang="ja-JP" altLang="ja-JP" sz="1300" b="0" i="0" baseline="0">
              <a:solidFill>
                <a:schemeClr val="dk1"/>
              </a:solidFill>
              <a:effectLst/>
              <a:latin typeface="+mn-ea"/>
              <a:ea typeface="+mn-ea"/>
              <a:cs typeface="+mn-cs"/>
            </a:rPr>
            <a:t>ポイント上回っており、依然として高い比率である。今度とも、唐津市財政計画の数値を目標に公債費の抑制に努めるとともに、公営企業の経営健全化による繰出金の削減を図るなど健全な財政運営に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43</xdr:row>
      <xdr:rowOff>95250</xdr:rowOff>
    </xdr:to>
    <xdr:cxnSp macro="">
      <xdr:nvCxnSpPr>
        <xdr:cNvPr id="376" name="直線コネクタ 375"/>
        <xdr:cNvCxnSpPr/>
      </xdr:nvCxnSpPr>
      <xdr:spPr>
        <a:xfrm flipV="1">
          <a:off x="17018000" y="6245013"/>
          <a:ext cx="0" cy="122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77"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78" name="直線コネクタ 377"/>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0" name="直線コネクタ 37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30904</xdr:rowOff>
    </xdr:to>
    <xdr:cxnSp macro="">
      <xdr:nvCxnSpPr>
        <xdr:cNvPr id="381" name="直線コネクタ 380"/>
        <xdr:cNvCxnSpPr/>
      </xdr:nvCxnSpPr>
      <xdr:spPr>
        <a:xfrm flipV="1">
          <a:off x="16179800" y="73147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2"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3" name="フローチャート : 判断 382"/>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30904</xdr:rowOff>
    </xdr:from>
    <xdr:to>
      <xdr:col>23</xdr:col>
      <xdr:colOff>406400</xdr:colOff>
      <xdr:row>43</xdr:row>
      <xdr:rowOff>111337</xdr:rowOff>
    </xdr:to>
    <xdr:cxnSp macro="">
      <xdr:nvCxnSpPr>
        <xdr:cNvPr id="384" name="直線コネクタ 383"/>
        <xdr:cNvCxnSpPr/>
      </xdr:nvCxnSpPr>
      <xdr:spPr>
        <a:xfrm flipV="1">
          <a:off x="15290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22437</xdr:rowOff>
    </xdr:from>
    <xdr:to>
      <xdr:col>23</xdr:col>
      <xdr:colOff>457200</xdr:colOff>
      <xdr:row>39</xdr:row>
      <xdr:rowOff>124037</xdr:rowOff>
    </xdr:to>
    <xdr:sp macro="" textlink="">
      <xdr:nvSpPr>
        <xdr:cNvPr id="385" name="フローチャート : 判断 384"/>
        <xdr:cNvSpPr/>
      </xdr:nvSpPr>
      <xdr:spPr>
        <a:xfrm>
          <a:off x="16129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134214</xdr:rowOff>
    </xdr:from>
    <xdr:ext cx="736600" cy="259045"/>
    <xdr:sp macro="" textlink="">
      <xdr:nvSpPr>
        <xdr:cNvPr id="386" name="テキスト ボックス 385"/>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44</xdr:row>
      <xdr:rowOff>12277</xdr:rowOff>
    </xdr:to>
    <xdr:cxnSp macro="">
      <xdr:nvCxnSpPr>
        <xdr:cNvPr id="387" name="直線コネクタ 386"/>
        <xdr:cNvCxnSpPr/>
      </xdr:nvCxnSpPr>
      <xdr:spPr>
        <a:xfrm flipV="1">
          <a:off x="14401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14394</xdr:rowOff>
    </xdr:from>
    <xdr:to>
      <xdr:col>22</xdr:col>
      <xdr:colOff>254000</xdr:colOff>
      <xdr:row>39</xdr:row>
      <xdr:rowOff>115994</xdr:rowOff>
    </xdr:to>
    <xdr:sp macro="" textlink="">
      <xdr:nvSpPr>
        <xdr:cNvPr id="388" name="フローチャート : 判断 387"/>
        <xdr:cNvSpPr/>
      </xdr:nvSpPr>
      <xdr:spPr>
        <a:xfrm>
          <a:off x="15240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389" name="テキスト ボックス 388"/>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52494</xdr:rowOff>
    </xdr:to>
    <xdr:cxnSp macro="">
      <xdr:nvCxnSpPr>
        <xdr:cNvPr id="390" name="直線コネクタ 389"/>
        <xdr:cNvCxnSpPr/>
      </xdr:nvCxnSpPr>
      <xdr:spPr>
        <a:xfrm flipV="1">
          <a:off x="13512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78740</xdr:rowOff>
    </xdr:from>
    <xdr:to>
      <xdr:col>21</xdr:col>
      <xdr:colOff>50800</xdr:colOff>
      <xdr:row>40</xdr:row>
      <xdr:rowOff>8890</xdr:rowOff>
    </xdr:to>
    <xdr:sp macro="" textlink="">
      <xdr:nvSpPr>
        <xdr:cNvPr id="391" name="フローチャート :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2" name="テキスト ボックス 391"/>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3" name="フローチャート : 判断 392"/>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4" name="テキスト ボックス 39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400" name="円/楕円 399"/>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1"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402" name="円/楕円 401"/>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403" name="テキスト ボックス 402"/>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404" name="円/楕円 403"/>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405" name="テキスト ボックス 404"/>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6" name="円/楕円 405"/>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7" name="テキスト ボックス 406"/>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08" name="円/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年度は、設立法人等の負債額等負担見込額の減少や充当可能財源である基準財政需要額算入見込額が増加したが、</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年度の地方債借入の増加により、一般会計等に係る地方債の現在高が増加したため、前年度より比率が上昇し、</a:t>
          </a:r>
          <a:r>
            <a:rPr lang="en-US" altLang="ja-JP" sz="1300" b="0" i="0" baseline="0">
              <a:solidFill>
                <a:schemeClr val="dk1"/>
              </a:solidFill>
              <a:effectLst/>
              <a:latin typeface="+mn-ea"/>
              <a:ea typeface="+mn-ea"/>
              <a:cs typeface="+mn-cs"/>
            </a:rPr>
            <a:t>130.8</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pPr eaLnBrk="1" fontAlgn="auto" latinLnBrk="0" hangingPunct="1"/>
          <a:r>
            <a:rPr lang="ja-JP" altLang="ja-JP" sz="1300" b="0" i="0" baseline="0">
              <a:solidFill>
                <a:schemeClr val="dk1"/>
              </a:solidFill>
              <a:effectLst/>
              <a:latin typeface="+mn-ea"/>
              <a:ea typeface="+mn-ea"/>
              <a:cs typeface="+mn-cs"/>
            </a:rPr>
            <a:t>類似団体平均と比較すると</a:t>
          </a:r>
          <a:r>
            <a:rPr lang="en-US" altLang="ja-JP" sz="1300" b="0" i="0" baseline="0">
              <a:solidFill>
                <a:schemeClr val="dk1"/>
              </a:solidFill>
              <a:effectLst/>
              <a:latin typeface="+mn-ea"/>
              <a:ea typeface="+mn-ea"/>
              <a:cs typeface="+mn-cs"/>
            </a:rPr>
            <a:t>77.7</a:t>
          </a:r>
          <a:r>
            <a:rPr lang="ja-JP" altLang="ja-JP" sz="1300" b="0" i="0" baseline="0">
              <a:solidFill>
                <a:schemeClr val="dk1"/>
              </a:solidFill>
              <a:effectLst/>
              <a:latin typeface="+mn-ea"/>
              <a:ea typeface="+mn-ea"/>
              <a:cs typeface="+mn-cs"/>
            </a:rPr>
            <a:t>ポイント上回っており高い水準となっている。今後も、公営企業の経営健全化による繰出金の削減を図るとともに、ふるさと寄附金基金や財政調整基金などの充当可能財源を確保し、財政の健全化に努める。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14393</xdr:rowOff>
    </xdr:from>
    <xdr:to>
      <xdr:col>24</xdr:col>
      <xdr:colOff>558800</xdr:colOff>
      <xdr:row>22</xdr:row>
      <xdr:rowOff>44269</xdr:rowOff>
    </xdr:to>
    <xdr:cxnSp macro="">
      <xdr:nvCxnSpPr>
        <xdr:cNvPr id="445" name="直線コネクタ 444"/>
        <xdr:cNvCxnSpPr/>
      </xdr:nvCxnSpPr>
      <xdr:spPr>
        <a:xfrm>
          <a:off x="16179800" y="3786293"/>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6"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7" name="フローチャート : 判断 446"/>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14393</xdr:rowOff>
    </xdr:from>
    <xdr:to>
      <xdr:col>23</xdr:col>
      <xdr:colOff>406400</xdr:colOff>
      <xdr:row>22</xdr:row>
      <xdr:rowOff>31629</xdr:rowOff>
    </xdr:to>
    <xdr:cxnSp macro="">
      <xdr:nvCxnSpPr>
        <xdr:cNvPr id="448" name="直線コネクタ 447"/>
        <xdr:cNvCxnSpPr/>
      </xdr:nvCxnSpPr>
      <xdr:spPr>
        <a:xfrm flipV="1">
          <a:off x="15290800" y="3786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9" name="フローチャート : 判断 448"/>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50" name="テキスト ボックス 449"/>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31629</xdr:rowOff>
    </xdr:from>
    <xdr:to>
      <xdr:col>22</xdr:col>
      <xdr:colOff>203200</xdr:colOff>
      <xdr:row>22</xdr:row>
      <xdr:rowOff>152279</xdr:rowOff>
    </xdr:to>
    <xdr:cxnSp macro="">
      <xdr:nvCxnSpPr>
        <xdr:cNvPr id="451" name="直線コネクタ 450"/>
        <xdr:cNvCxnSpPr/>
      </xdr:nvCxnSpPr>
      <xdr:spPr>
        <a:xfrm flipV="1">
          <a:off x="14401800" y="3803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2" name="フローチャート : 判断 451"/>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3" name="テキスト ボックス 452"/>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129298</xdr:rowOff>
    </xdr:from>
    <xdr:to>
      <xdr:col>21</xdr:col>
      <xdr:colOff>0</xdr:colOff>
      <xdr:row>22</xdr:row>
      <xdr:rowOff>152279</xdr:rowOff>
    </xdr:to>
    <xdr:cxnSp macro="">
      <xdr:nvCxnSpPr>
        <xdr:cNvPr id="454" name="直線コネクタ 453"/>
        <xdr:cNvCxnSpPr/>
      </xdr:nvCxnSpPr>
      <xdr:spPr>
        <a:xfrm>
          <a:off x="13512800" y="390119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5" name="フローチャート : 判断 454"/>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6" name="テキスト ボックス 455"/>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7" name="フローチャート : 判断 456"/>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8" name="テキスト ボックス 457"/>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164919</xdr:rowOff>
    </xdr:from>
    <xdr:to>
      <xdr:col>24</xdr:col>
      <xdr:colOff>609600</xdr:colOff>
      <xdr:row>22</xdr:row>
      <xdr:rowOff>95069</xdr:rowOff>
    </xdr:to>
    <xdr:sp macro="" textlink="">
      <xdr:nvSpPr>
        <xdr:cNvPr id="464" name="円/楕円 463"/>
        <xdr:cNvSpPr/>
      </xdr:nvSpPr>
      <xdr:spPr>
        <a:xfrm>
          <a:off x="169672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60796</xdr:rowOff>
    </xdr:from>
    <xdr:ext cx="762000" cy="259045"/>
    <xdr:sp macro="" textlink="">
      <xdr:nvSpPr>
        <xdr:cNvPr id="465" name="将来負担の状況該当値テキスト"/>
        <xdr:cNvSpPr txBox="1"/>
      </xdr:nvSpPr>
      <xdr:spPr>
        <a:xfrm>
          <a:off x="17106900" y="366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135043</xdr:rowOff>
    </xdr:from>
    <xdr:to>
      <xdr:col>23</xdr:col>
      <xdr:colOff>457200</xdr:colOff>
      <xdr:row>22</xdr:row>
      <xdr:rowOff>65193</xdr:rowOff>
    </xdr:to>
    <xdr:sp macro="" textlink="">
      <xdr:nvSpPr>
        <xdr:cNvPr id="466" name="円/楕円 465"/>
        <xdr:cNvSpPr/>
      </xdr:nvSpPr>
      <xdr:spPr>
        <a:xfrm>
          <a:off x="16129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49970</xdr:rowOff>
    </xdr:from>
    <xdr:ext cx="736600" cy="259045"/>
    <xdr:sp macro="" textlink="">
      <xdr:nvSpPr>
        <xdr:cNvPr id="467" name="テキスト ボックス 466"/>
        <xdr:cNvSpPr txBox="1"/>
      </xdr:nvSpPr>
      <xdr:spPr>
        <a:xfrm>
          <a:off x="15798800" y="382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152279</xdr:rowOff>
    </xdr:from>
    <xdr:to>
      <xdr:col>22</xdr:col>
      <xdr:colOff>254000</xdr:colOff>
      <xdr:row>22</xdr:row>
      <xdr:rowOff>82429</xdr:rowOff>
    </xdr:to>
    <xdr:sp macro="" textlink="">
      <xdr:nvSpPr>
        <xdr:cNvPr id="468" name="円/楕円 467"/>
        <xdr:cNvSpPr/>
      </xdr:nvSpPr>
      <xdr:spPr>
        <a:xfrm>
          <a:off x="15240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67206</xdr:rowOff>
    </xdr:from>
    <xdr:ext cx="762000" cy="259045"/>
    <xdr:sp macro="" textlink="">
      <xdr:nvSpPr>
        <xdr:cNvPr id="469" name="テキスト ボックス 468"/>
        <xdr:cNvSpPr txBox="1"/>
      </xdr:nvSpPr>
      <xdr:spPr>
        <a:xfrm>
          <a:off x="14909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101479</xdr:rowOff>
    </xdr:from>
    <xdr:to>
      <xdr:col>21</xdr:col>
      <xdr:colOff>50800</xdr:colOff>
      <xdr:row>23</xdr:row>
      <xdr:rowOff>31629</xdr:rowOff>
    </xdr:to>
    <xdr:sp macro="" textlink="">
      <xdr:nvSpPr>
        <xdr:cNvPr id="470" name="円/楕円 469"/>
        <xdr:cNvSpPr/>
      </xdr:nvSpPr>
      <xdr:spPr>
        <a:xfrm>
          <a:off x="14351000" y="3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16406</xdr:rowOff>
    </xdr:from>
    <xdr:ext cx="762000" cy="259045"/>
    <xdr:sp macro="" textlink="">
      <xdr:nvSpPr>
        <xdr:cNvPr id="471" name="テキスト ボックス 470"/>
        <xdr:cNvSpPr txBox="1"/>
      </xdr:nvSpPr>
      <xdr:spPr>
        <a:xfrm>
          <a:off x="14020800" y="395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78498</xdr:rowOff>
    </xdr:from>
    <xdr:to>
      <xdr:col>19</xdr:col>
      <xdr:colOff>533400</xdr:colOff>
      <xdr:row>23</xdr:row>
      <xdr:rowOff>8648</xdr:rowOff>
    </xdr:to>
    <xdr:sp macro="" textlink="">
      <xdr:nvSpPr>
        <xdr:cNvPr id="472" name="円/楕円 471"/>
        <xdr:cNvSpPr/>
      </xdr:nvSpPr>
      <xdr:spPr>
        <a:xfrm>
          <a:off x="13462000" y="38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164875</xdr:rowOff>
    </xdr:from>
    <xdr:ext cx="762000" cy="259045"/>
    <xdr:sp macro="" textlink="">
      <xdr:nvSpPr>
        <xdr:cNvPr id="473" name="テキスト ボックス 472"/>
        <xdr:cNvSpPr txBox="1"/>
      </xdr:nvSpPr>
      <xdr:spPr>
        <a:xfrm>
          <a:off x="13131800" y="39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人口千人当たりの職員数が類似団体と比較して多いため、</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年度の人件費にかかる経常収支比率は、類似団体平均より</a:t>
          </a:r>
          <a:r>
            <a:rPr lang="en-US" altLang="ja-JP" sz="1300" b="0" i="0" baseline="0">
              <a:solidFill>
                <a:schemeClr val="dk1"/>
              </a:solidFill>
              <a:effectLst/>
              <a:latin typeface="+mn-ea"/>
              <a:ea typeface="+mn-ea"/>
              <a:cs typeface="+mn-cs"/>
            </a:rPr>
            <a:t>5.2</a:t>
          </a:r>
          <a:r>
            <a:rPr lang="ja-JP" altLang="ja-JP" sz="1300" b="0" i="0" baseline="0">
              <a:solidFill>
                <a:schemeClr val="dk1"/>
              </a:solidFill>
              <a:effectLst/>
              <a:latin typeface="+mn-ea"/>
              <a:ea typeface="+mn-ea"/>
              <a:cs typeface="+mn-cs"/>
            </a:rPr>
            <a:t>ポイント高い</a:t>
          </a:r>
          <a:r>
            <a:rPr lang="en-US" altLang="ja-JP" sz="1300" b="0" i="0" baseline="0">
              <a:solidFill>
                <a:schemeClr val="dk1"/>
              </a:solidFill>
              <a:effectLst/>
              <a:latin typeface="+mn-ea"/>
              <a:ea typeface="+mn-ea"/>
              <a:cs typeface="+mn-cs"/>
            </a:rPr>
            <a:t>27.4</a:t>
          </a:r>
          <a:r>
            <a:rPr lang="ja-JP" altLang="ja-JP" sz="1300" b="0" i="0" baseline="0">
              <a:solidFill>
                <a:schemeClr val="dk1"/>
              </a:solidFill>
              <a:effectLst/>
              <a:latin typeface="+mn-ea"/>
              <a:ea typeface="+mn-ea"/>
              <a:cs typeface="+mn-cs"/>
            </a:rPr>
            <a:t>％となっている</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大型合併後</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lt"/>
              <a:ea typeface="+mn-ea"/>
              <a:cs typeface="+mn-cs"/>
            </a:rPr>
            <a:t>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r>
            <a:rPr lang="ja-JP" altLang="en-US" sz="1300" b="0" i="0" baseline="0">
              <a:solidFill>
                <a:schemeClr val="dk1"/>
              </a:solidFill>
              <a:effectLst/>
              <a:latin typeface="+mn-lt"/>
              <a:ea typeface="+mn-ea"/>
              <a:cs typeface="+mn-cs"/>
            </a:rPr>
            <a:t>。</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127000</xdr:rowOff>
    </xdr:from>
    <xdr:to>
      <xdr:col>7</xdr:col>
      <xdr:colOff>15875</xdr:colOff>
      <xdr:row>41</xdr:row>
      <xdr:rowOff>102507</xdr:rowOff>
    </xdr:to>
    <xdr:cxnSp macro="">
      <xdr:nvCxnSpPr>
        <xdr:cNvPr id="68" name="直線コネクタ 67"/>
        <xdr:cNvCxnSpPr/>
      </xdr:nvCxnSpPr>
      <xdr:spPr>
        <a:xfrm>
          <a:off x="3987800" y="69850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45357</xdr:rowOff>
    </xdr:from>
    <xdr:to>
      <xdr:col>5</xdr:col>
      <xdr:colOff>549275</xdr:colOff>
      <xdr:row>40</xdr:row>
      <xdr:rowOff>127000</xdr:rowOff>
    </xdr:to>
    <xdr:cxnSp macro="">
      <xdr:nvCxnSpPr>
        <xdr:cNvPr id="71" name="直線コネクタ 70"/>
        <xdr:cNvCxnSpPr/>
      </xdr:nvCxnSpPr>
      <xdr:spPr>
        <a:xfrm>
          <a:off x="3098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40</xdr:row>
      <xdr:rowOff>45357</xdr:rowOff>
    </xdr:to>
    <xdr:cxnSp macro="">
      <xdr:nvCxnSpPr>
        <xdr:cNvPr id="74" name="直線コネクタ 73"/>
        <xdr:cNvCxnSpPr/>
      </xdr:nvCxnSpPr>
      <xdr:spPr>
        <a:xfrm>
          <a:off x="2209800" y="6642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40</xdr:row>
      <xdr:rowOff>61685</xdr:rowOff>
    </xdr:to>
    <xdr:cxnSp macro="">
      <xdr:nvCxnSpPr>
        <xdr:cNvPr id="77" name="直線コネクタ 76"/>
        <xdr:cNvCxnSpPr/>
      </xdr:nvCxnSpPr>
      <xdr:spPr>
        <a:xfrm flipV="1">
          <a:off x="1320800" y="66421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51707</xdr:rowOff>
    </xdr:from>
    <xdr:to>
      <xdr:col>7</xdr:col>
      <xdr:colOff>66675</xdr:colOff>
      <xdr:row>41</xdr:row>
      <xdr:rowOff>153307</xdr:rowOff>
    </xdr:to>
    <xdr:sp macro="" textlink="">
      <xdr:nvSpPr>
        <xdr:cNvPr id="87" name="円/楕円 86"/>
        <xdr:cNvSpPr/>
      </xdr:nvSpPr>
      <xdr:spPr>
        <a:xfrm>
          <a:off x="4775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131734</xdr:rowOff>
    </xdr:from>
    <xdr:ext cx="762000" cy="259045"/>
    <xdr:sp macro="" textlink="">
      <xdr:nvSpPr>
        <xdr:cNvPr id="88" name="人件費該当値テキスト"/>
        <xdr:cNvSpPr txBox="1"/>
      </xdr:nvSpPr>
      <xdr:spPr>
        <a:xfrm>
          <a:off x="4914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76200</xdr:rowOff>
    </xdr:from>
    <xdr:to>
      <xdr:col>5</xdr:col>
      <xdr:colOff>600075</xdr:colOff>
      <xdr:row>41</xdr:row>
      <xdr:rowOff>6350</xdr:rowOff>
    </xdr:to>
    <xdr:sp macro="" textlink="">
      <xdr:nvSpPr>
        <xdr:cNvPr id="89" name="円/楕円 88"/>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162577</xdr:rowOff>
    </xdr:from>
    <xdr:ext cx="736600" cy="259045"/>
    <xdr:sp macro="" textlink="">
      <xdr:nvSpPr>
        <xdr:cNvPr id="90" name="テキスト ボックス 89"/>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91" name="円/楕円 90"/>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2" name="テキスト ボックス 91"/>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3" name="円/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10885</xdr:rowOff>
    </xdr:from>
    <xdr:to>
      <xdr:col>1</xdr:col>
      <xdr:colOff>676275</xdr:colOff>
      <xdr:row>40</xdr:row>
      <xdr:rowOff>112485</xdr:rowOff>
    </xdr:to>
    <xdr:sp macro="" textlink="">
      <xdr:nvSpPr>
        <xdr:cNvPr id="95" name="円/楕円 94"/>
        <xdr:cNvSpPr/>
      </xdr:nvSpPr>
      <xdr:spPr>
        <a:xfrm>
          <a:off x="1270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97262</xdr:rowOff>
    </xdr:from>
    <xdr:ext cx="762000" cy="259045"/>
    <xdr:sp macro="" textlink="">
      <xdr:nvSpPr>
        <xdr:cNvPr id="96" name="テキスト ボックス 95"/>
        <xdr:cNvSpPr txBox="1"/>
      </xdr:nvSpPr>
      <xdr:spPr>
        <a:xfrm>
          <a:off x="939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年度の物件費に係る経常収支比率は、</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年度より</a:t>
          </a:r>
          <a:r>
            <a:rPr lang="en-US" altLang="ja-JP" sz="1300" b="0" i="0" baseline="0">
              <a:solidFill>
                <a:schemeClr val="dk1"/>
              </a:solidFill>
              <a:effectLst/>
              <a:latin typeface="+mn-ea"/>
              <a:ea typeface="+mn-ea"/>
              <a:cs typeface="+mn-cs"/>
            </a:rPr>
            <a:t>0.7</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上がり</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14.0</a:t>
          </a:r>
          <a:r>
            <a:rPr lang="ja-JP" altLang="ja-JP" sz="1300" b="0" i="0" baseline="0">
              <a:solidFill>
                <a:schemeClr val="dk1"/>
              </a:solidFill>
              <a:effectLst/>
              <a:latin typeface="+mn-ea"/>
              <a:ea typeface="+mn-ea"/>
              <a:cs typeface="+mn-cs"/>
            </a:rPr>
            <a:t>％となった。また、類似団体との比較において</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0.4</a:t>
          </a:r>
          <a:r>
            <a:rPr lang="ja-JP" altLang="ja-JP" sz="1300" b="0" i="0" baseline="0">
              <a:solidFill>
                <a:schemeClr val="dk1"/>
              </a:solidFill>
              <a:effectLst/>
              <a:latin typeface="+mn-ea"/>
              <a:ea typeface="+mn-ea"/>
              <a:cs typeface="+mn-cs"/>
            </a:rPr>
            <a:t>ポイント低くなっている。今後も、唐津市財政計画に基づき、徹底した事業選択やスクラップアンドビルドを実施し、経費削減に努める。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135164</xdr:rowOff>
    </xdr:from>
    <xdr:to>
      <xdr:col>24</xdr:col>
      <xdr:colOff>31750</xdr:colOff>
      <xdr:row>16</xdr:row>
      <xdr:rowOff>78014</xdr:rowOff>
    </xdr:to>
    <xdr:cxnSp macro="">
      <xdr:nvCxnSpPr>
        <xdr:cNvPr id="131" name="直線コネクタ 130"/>
        <xdr:cNvCxnSpPr/>
      </xdr:nvCxnSpPr>
      <xdr:spPr>
        <a:xfrm>
          <a:off x="15671800" y="27069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32"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135164</xdr:rowOff>
    </xdr:from>
    <xdr:to>
      <xdr:col>22</xdr:col>
      <xdr:colOff>565150</xdr:colOff>
      <xdr:row>16</xdr:row>
      <xdr:rowOff>12700</xdr:rowOff>
    </xdr:to>
    <xdr:cxnSp macro="">
      <xdr:nvCxnSpPr>
        <xdr:cNvPr id="134" name="直線コネクタ 133"/>
        <xdr:cNvCxnSpPr/>
      </xdr:nvCxnSpPr>
      <xdr:spPr>
        <a:xfrm flipV="1">
          <a:off x="14782800" y="27069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102507</xdr:rowOff>
    </xdr:from>
    <xdr:to>
      <xdr:col>21</xdr:col>
      <xdr:colOff>361950</xdr:colOff>
      <xdr:row>16</xdr:row>
      <xdr:rowOff>12700</xdr:rowOff>
    </xdr:to>
    <xdr:cxnSp macro="">
      <xdr:nvCxnSpPr>
        <xdr:cNvPr id="137" name="直線コネクタ 136"/>
        <xdr:cNvCxnSpPr/>
      </xdr:nvCxnSpPr>
      <xdr:spPr>
        <a:xfrm>
          <a:off x="13893800" y="2674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110671</xdr:rowOff>
    </xdr:from>
    <xdr:to>
      <xdr:col>20</xdr:col>
      <xdr:colOff>158750</xdr:colOff>
      <xdr:row>15</xdr:row>
      <xdr:rowOff>102507</xdr:rowOff>
    </xdr:to>
    <xdr:cxnSp macro="">
      <xdr:nvCxnSpPr>
        <xdr:cNvPr id="140" name="直線コネクタ 139"/>
        <xdr:cNvCxnSpPr/>
      </xdr:nvCxnSpPr>
      <xdr:spPr>
        <a:xfrm>
          <a:off x="13004800" y="25109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50" name="円/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84364</xdr:rowOff>
    </xdr:from>
    <xdr:to>
      <xdr:col>22</xdr:col>
      <xdr:colOff>615950</xdr:colOff>
      <xdr:row>16</xdr:row>
      <xdr:rowOff>14514</xdr:rowOff>
    </xdr:to>
    <xdr:sp macro="" textlink="">
      <xdr:nvSpPr>
        <xdr:cNvPr id="152" name="円/楕円 151"/>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24691</xdr:rowOff>
    </xdr:from>
    <xdr:ext cx="736600" cy="259045"/>
    <xdr:sp macro="" textlink="">
      <xdr:nvSpPr>
        <xdr:cNvPr id="153" name="テキスト ボックス 152"/>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4" name="円/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51707</xdr:rowOff>
    </xdr:from>
    <xdr:to>
      <xdr:col>20</xdr:col>
      <xdr:colOff>209550</xdr:colOff>
      <xdr:row>15</xdr:row>
      <xdr:rowOff>153307</xdr:rowOff>
    </xdr:to>
    <xdr:sp macro="" textlink="">
      <xdr:nvSpPr>
        <xdr:cNvPr id="156" name="円/楕円 155"/>
        <xdr:cNvSpPr/>
      </xdr:nvSpPr>
      <xdr:spPr>
        <a:xfrm>
          <a:off x="13843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163484</xdr:rowOff>
    </xdr:from>
    <xdr:ext cx="762000" cy="259045"/>
    <xdr:sp macro="" textlink="">
      <xdr:nvSpPr>
        <xdr:cNvPr id="157" name="テキスト ボックス 156"/>
        <xdr:cNvSpPr txBox="1"/>
      </xdr:nvSpPr>
      <xdr:spPr>
        <a:xfrm>
          <a:off x="13512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59871</xdr:rowOff>
    </xdr:from>
    <xdr:to>
      <xdr:col>19</xdr:col>
      <xdr:colOff>6350</xdr:colOff>
      <xdr:row>14</xdr:row>
      <xdr:rowOff>161471</xdr:rowOff>
    </xdr:to>
    <xdr:sp macro="" textlink="">
      <xdr:nvSpPr>
        <xdr:cNvPr id="158" name="円/楕円 157"/>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198</xdr:rowOff>
    </xdr:from>
    <xdr:ext cx="762000" cy="259045"/>
    <xdr:sp macro="" textlink="">
      <xdr:nvSpPr>
        <xdr:cNvPr id="159" name="テキスト ボックス 158"/>
        <xdr:cNvSpPr txBox="1"/>
      </xdr:nvSpPr>
      <xdr:spPr>
        <a:xfrm>
          <a:off x="12623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年度の扶助費に係る経常収支比率は、教育・保育施設給付費</a:t>
          </a:r>
          <a:r>
            <a:rPr lang="ja-JP" altLang="en-US" sz="1300" b="0" i="0" baseline="0">
              <a:solidFill>
                <a:schemeClr val="dk1"/>
              </a:solidFill>
              <a:effectLst/>
              <a:latin typeface="+mn-ea"/>
              <a:ea typeface="+mn-ea"/>
              <a:cs typeface="+mn-cs"/>
            </a:rPr>
            <a:t>、障害福祉サービス費、子どもの医療費助成費など</a:t>
          </a:r>
          <a:r>
            <a:rPr lang="ja-JP" altLang="ja-JP" sz="1300" b="0" i="0" baseline="0">
              <a:solidFill>
                <a:schemeClr val="dk1"/>
              </a:solidFill>
              <a:effectLst/>
              <a:latin typeface="+mn-ea"/>
              <a:ea typeface="+mn-ea"/>
              <a:cs typeface="+mn-cs"/>
            </a:rPr>
            <a:t>の増加により、</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年度と比較して</a:t>
          </a:r>
          <a:r>
            <a:rPr lang="en-US" altLang="ja-JP" sz="1300" b="0" i="0" baseline="0">
              <a:solidFill>
                <a:schemeClr val="dk1"/>
              </a:solidFill>
              <a:effectLst/>
              <a:latin typeface="+mn-ea"/>
              <a:ea typeface="+mn-ea"/>
              <a:cs typeface="+mn-cs"/>
            </a:rPr>
            <a:t>0.6</a:t>
          </a:r>
          <a:r>
            <a:rPr lang="ja-JP" altLang="ja-JP" sz="1300" b="0" i="0" baseline="0">
              <a:solidFill>
                <a:schemeClr val="dk1"/>
              </a:solidFill>
              <a:effectLst/>
              <a:latin typeface="+mn-ea"/>
              <a:ea typeface="+mn-ea"/>
              <a:cs typeface="+mn-cs"/>
            </a:rPr>
            <a:t>ポイントの増加となった。類似団体と比較して</a:t>
          </a:r>
          <a:r>
            <a:rPr lang="en-US" altLang="ja-JP" sz="1300" b="0" i="0" baseline="0">
              <a:solidFill>
                <a:schemeClr val="dk1"/>
              </a:solidFill>
              <a:effectLst/>
              <a:latin typeface="+mn-ea"/>
              <a:ea typeface="+mn-ea"/>
              <a:cs typeface="+mn-cs"/>
            </a:rPr>
            <a:t>1.4</a:t>
          </a:r>
          <a:r>
            <a:rPr lang="ja-JP" altLang="ja-JP" sz="1300" b="0" i="0" baseline="0">
              <a:solidFill>
                <a:schemeClr val="dk1"/>
              </a:solidFill>
              <a:effectLst/>
              <a:latin typeface="+mn-ea"/>
              <a:ea typeface="+mn-ea"/>
              <a:cs typeface="+mn-cs"/>
            </a:rPr>
            <a:t>ポイント下回ってはいるが、今後も増加が見込まれることから、適正な執行</a:t>
          </a:r>
          <a:r>
            <a:rPr lang="ja-JP" altLang="en-US" sz="1300" b="0" i="0" baseline="0">
              <a:solidFill>
                <a:schemeClr val="dk1"/>
              </a:solidFill>
              <a:effectLst/>
              <a:latin typeface="+mn-ea"/>
              <a:ea typeface="+mn-ea"/>
              <a:cs typeface="+mn-cs"/>
            </a:rPr>
            <a:t>などにより</a:t>
          </a:r>
          <a:r>
            <a:rPr lang="ja-JP" altLang="ja-JP" sz="1300" b="0" i="0" baseline="0">
              <a:solidFill>
                <a:schemeClr val="dk1"/>
              </a:solidFill>
              <a:effectLst/>
              <a:latin typeface="+mn-ea"/>
              <a:ea typeface="+mn-ea"/>
              <a:cs typeface="+mn-cs"/>
            </a:rPr>
            <a:t>、経費削減に努める。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1815</xdr:rowOff>
    </xdr:to>
    <xdr:cxnSp macro="">
      <xdr:nvCxnSpPr>
        <xdr:cNvPr id="194" name="直線コネクタ 193"/>
        <xdr:cNvCxnSpPr/>
      </xdr:nvCxnSpPr>
      <xdr:spPr>
        <a:xfrm>
          <a:off x="3987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107950</xdr:rowOff>
    </xdr:to>
    <xdr:cxnSp macro="">
      <xdr:nvCxnSpPr>
        <xdr:cNvPr id="197" name="直線コネクタ 196"/>
        <xdr:cNvCxnSpPr/>
      </xdr:nvCxnSpPr>
      <xdr:spPr>
        <a:xfrm>
          <a:off x="3098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9" name="テキスト ボックス 198"/>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9978</xdr:rowOff>
    </xdr:to>
    <xdr:cxnSp macro="">
      <xdr:nvCxnSpPr>
        <xdr:cNvPr id="200" name="直線コネクタ 199"/>
        <xdr:cNvCxnSpPr/>
      </xdr:nvCxnSpPr>
      <xdr:spPr>
        <a:xfrm>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2" name="テキスト ボックス 20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9978</xdr:rowOff>
    </xdr:to>
    <xdr:cxnSp macro="">
      <xdr:nvCxnSpPr>
        <xdr:cNvPr id="203" name="直線コネクタ 202"/>
        <xdr:cNvCxnSpPr/>
      </xdr:nvCxnSpPr>
      <xdr:spPr>
        <a:xfrm flipV="1">
          <a:off x="1320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5" name="テキスト ボックス 204"/>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13" name="円/楕円 212"/>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138992</xdr:rowOff>
    </xdr:from>
    <xdr:ext cx="762000" cy="259045"/>
    <xdr:sp macro="" textlink="">
      <xdr:nvSpPr>
        <xdr:cNvPr id="214"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5" name="円/楕円 21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6" name="テキスト ボックス 215"/>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7" name="円/楕円 216"/>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8" name="テキスト ボックス 217"/>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9" name="円/楕円 218"/>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20" name="テキスト ボックス 219"/>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21" name="円/楕円 220"/>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22" name="テキスト ボックス 221"/>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その他に係る経常収支比率は、</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年度より</a:t>
          </a:r>
          <a:r>
            <a:rPr lang="en-US" altLang="ja-JP" sz="1300" b="0" i="0" baseline="0">
              <a:solidFill>
                <a:schemeClr val="dk1"/>
              </a:solidFill>
              <a:effectLst/>
              <a:latin typeface="+mn-ea"/>
              <a:ea typeface="+mn-ea"/>
              <a:cs typeface="+mn-cs"/>
            </a:rPr>
            <a:t>0.5</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しており、類似団体平均と比較すると</a:t>
          </a:r>
          <a:r>
            <a:rPr lang="en-US" altLang="ja-JP" sz="1300" b="0" i="0" baseline="0">
              <a:solidFill>
                <a:schemeClr val="dk1"/>
              </a:solidFill>
              <a:effectLst/>
              <a:latin typeface="+mn-ea"/>
              <a:ea typeface="+mn-ea"/>
              <a:cs typeface="+mn-cs"/>
            </a:rPr>
            <a:t>1.1</a:t>
          </a:r>
          <a:r>
            <a:rPr lang="ja-JP" altLang="ja-JP" sz="1300" b="0" i="0" baseline="0">
              <a:solidFill>
                <a:schemeClr val="dk1"/>
              </a:solidFill>
              <a:effectLst/>
              <a:latin typeface="+mn-ea"/>
              <a:ea typeface="+mn-ea"/>
              <a:cs typeface="+mn-cs"/>
            </a:rPr>
            <a:t>ポイント下回っている。内訳は、後期高齢者医療や介護保険などの特別会計への繰出金が多いが、今後は、保険料や使用料などの適正化による経営の健全化を図るとともに、経費削減などを行い、繰出金の抑制に努め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82550</xdr:rowOff>
    </xdr:from>
    <xdr:to>
      <xdr:col>24</xdr:col>
      <xdr:colOff>31750</xdr:colOff>
      <xdr:row>55</xdr:row>
      <xdr:rowOff>146050</xdr:rowOff>
    </xdr:to>
    <xdr:cxnSp macro="">
      <xdr:nvCxnSpPr>
        <xdr:cNvPr id="255" name="直線コネクタ 254"/>
        <xdr:cNvCxnSpPr/>
      </xdr:nvCxnSpPr>
      <xdr:spPr>
        <a:xfrm>
          <a:off x="15671800" y="951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82550</xdr:rowOff>
    </xdr:to>
    <xdr:cxnSp macro="">
      <xdr:nvCxnSpPr>
        <xdr:cNvPr id="258" name="直線コネクタ 257"/>
        <xdr:cNvCxnSpPr/>
      </xdr:nvCxnSpPr>
      <xdr:spPr>
        <a:xfrm>
          <a:off x="14782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107950</xdr:rowOff>
    </xdr:to>
    <xdr:cxnSp macro="">
      <xdr:nvCxnSpPr>
        <xdr:cNvPr id="261" name="直線コネクタ 260"/>
        <xdr:cNvCxnSpPr/>
      </xdr:nvCxnSpPr>
      <xdr:spPr>
        <a:xfrm flipV="1">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38100</xdr:rowOff>
    </xdr:to>
    <xdr:cxnSp macro="">
      <xdr:nvCxnSpPr>
        <xdr:cNvPr id="264" name="直線コネクタ 263"/>
        <xdr:cNvCxnSpPr/>
      </xdr:nvCxnSpPr>
      <xdr:spPr>
        <a:xfrm flipV="1">
          <a:off x="13004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4" name="円/楕円 27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31750</xdr:rowOff>
    </xdr:from>
    <xdr:to>
      <xdr:col>22</xdr:col>
      <xdr:colOff>615950</xdr:colOff>
      <xdr:row>55</xdr:row>
      <xdr:rowOff>133350</xdr:rowOff>
    </xdr:to>
    <xdr:sp macro="" textlink="">
      <xdr:nvSpPr>
        <xdr:cNvPr id="276" name="円/楕円 275"/>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143527</xdr:rowOff>
    </xdr:from>
    <xdr:ext cx="736600" cy="259045"/>
    <xdr:sp macro="" textlink="">
      <xdr:nvSpPr>
        <xdr:cNvPr id="277" name="テキスト ボックス 276"/>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8" name="円/楕円 27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9" name="テキスト ボックス 27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80" name="円/楕円 27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81" name="テキスト ボックス 28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82" name="円/楕円 281"/>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99077</xdr:rowOff>
    </xdr:from>
    <xdr:ext cx="762000" cy="259045"/>
    <xdr:sp macro="" textlink="">
      <xdr:nvSpPr>
        <xdr:cNvPr id="283" name="テキスト ボックス 282"/>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補助費等に係る経常収支比率は、</a:t>
          </a:r>
          <a:r>
            <a:rPr lang="en-US" altLang="ja-JP" sz="1300" b="0" i="0" baseline="0">
              <a:solidFill>
                <a:schemeClr val="dk1"/>
              </a:solidFill>
              <a:effectLst/>
              <a:latin typeface="+mn-ea"/>
              <a:ea typeface="+mn-ea"/>
              <a:cs typeface="+mn-cs"/>
            </a:rPr>
            <a:t>H24</a:t>
          </a:r>
          <a:r>
            <a:rPr lang="ja-JP" altLang="ja-JP" sz="1300" b="0" i="0" baseline="0">
              <a:solidFill>
                <a:schemeClr val="dk1"/>
              </a:solidFill>
              <a:effectLst/>
              <a:latin typeface="+mn-ea"/>
              <a:ea typeface="+mn-ea"/>
              <a:cs typeface="+mn-cs"/>
            </a:rPr>
            <a:t>年度の</a:t>
          </a:r>
          <a:r>
            <a:rPr lang="en-US" altLang="ja-JP" sz="1300" b="0" i="0" baseline="0">
              <a:solidFill>
                <a:schemeClr val="dk1"/>
              </a:solidFill>
              <a:effectLst/>
              <a:latin typeface="+mn-ea"/>
              <a:ea typeface="+mn-ea"/>
              <a:cs typeface="+mn-cs"/>
            </a:rPr>
            <a:t>3.3</a:t>
          </a:r>
          <a:r>
            <a:rPr lang="ja-JP" altLang="ja-JP" sz="1300" b="0" i="0" baseline="0">
              <a:solidFill>
                <a:schemeClr val="dk1"/>
              </a:solidFill>
              <a:effectLst/>
              <a:latin typeface="+mn-ea"/>
              <a:ea typeface="+mn-ea"/>
              <a:cs typeface="+mn-cs"/>
            </a:rPr>
            <a:t>％からほぼ横ばいの状況であったが、</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年度は</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年度同様</a:t>
          </a:r>
          <a:r>
            <a:rPr lang="en-US" altLang="ja-JP" sz="1300" b="0" i="0" baseline="0">
              <a:solidFill>
                <a:schemeClr val="dk1"/>
              </a:solidFill>
              <a:effectLst/>
              <a:latin typeface="+mn-ea"/>
              <a:ea typeface="+mn-ea"/>
              <a:cs typeface="+mn-cs"/>
            </a:rPr>
            <a:t>2.9</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となり</a:t>
          </a:r>
          <a:r>
            <a:rPr lang="ja-JP" altLang="ja-JP" sz="1300" b="0" i="0" baseline="0">
              <a:solidFill>
                <a:schemeClr val="dk1"/>
              </a:solidFill>
              <a:effectLst/>
              <a:latin typeface="+mn-ea"/>
              <a:ea typeface="+mn-ea"/>
              <a:cs typeface="+mn-cs"/>
            </a:rPr>
            <a:t>、類似団体平均を</a:t>
          </a:r>
          <a:r>
            <a:rPr lang="en-US" altLang="ja-JP" sz="1300" b="0" i="0" baseline="0">
              <a:solidFill>
                <a:schemeClr val="dk1"/>
              </a:solidFill>
              <a:effectLst/>
              <a:latin typeface="+mn-ea"/>
              <a:ea typeface="+mn-ea"/>
              <a:cs typeface="+mn-cs"/>
            </a:rPr>
            <a:t>7.1</a:t>
          </a:r>
          <a:r>
            <a:rPr lang="ja-JP" altLang="ja-JP" sz="1300" b="0" i="0" baseline="0">
              <a:solidFill>
                <a:schemeClr val="dk1"/>
              </a:solidFill>
              <a:effectLst/>
              <a:latin typeface="+mn-ea"/>
              <a:ea typeface="+mn-ea"/>
              <a:cs typeface="+mn-cs"/>
            </a:rPr>
            <a:t>ポイント下回っている。また、類似団体と比較して低い理由としては、合併市町村で構成していた一部事務組合の事務を直営で行うようになったためであるが、今後も、各種団体などに対する補助金について、過剰、不適当なものがないか十分精査し、見直しや廃止を行う方針であ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99786</xdr:rowOff>
    </xdr:from>
    <xdr:to>
      <xdr:col>24</xdr:col>
      <xdr:colOff>31750</xdr:colOff>
      <xdr:row>32</xdr:row>
      <xdr:rowOff>99786</xdr:rowOff>
    </xdr:to>
    <xdr:cxnSp macro="">
      <xdr:nvCxnSpPr>
        <xdr:cNvPr id="318" name="直線コネクタ 317"/>
        <xdr:cNvCxnSpPr/>
      </xdr:nvCxnSpPr>
      <xdr:spPr>
        <a:xfrm>
          <a:off x="15671800" y="5586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99786</xdr:rowOff>
    </xdr:from>
    <xdr:to>
      <xdr:col>22</xdr:col>
      <xdr:colOff>565150</xdr:colOff>
      <xdr:row>32</xdr:row>
      <xdr:rowOff>165100</xdr:rowOff>
    </xdr:to>
    <xdr:cxnSp macro="">
      <xdr:nvCxnSpPr>
        <xdr:cNvPr id="321" name="直線コネクタ 320"/>
        <xdr:cNvCxnSpPr/>
      </xdr:nvCxnSpPr>
      <xdr:spPr>
        <a:xfrm flipV="1">
          <a:off x="14782800" y="558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33</xdr:row>
      <xdr:rowOff>4536</xdr:rowOff>
    </xdr:to>
    <xdr:cxnSp macro="">
      <xdr:nvCxnSpPr>
        <xdr:cNvPr id="324" name="直線コネクタ 323"/>
        <xdr:cNvCxnSpPr/>
      </xdr:nvCxnSpPr>
      <xdr:spPr>
        <a:xfrm flipV="1">
          <a:off x="13893800" y="5651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143328</xdr:rowOff>
    </xdr:from>
    <xdr:to>
      <xdr:col>20</xdr:col>
      <xdr:colOff>158750</xdr:colOff>
      <xdr:row>33</xdr:row>
      <xdr:rowOff>4536</xdr:rowOff>
    </xdr:to>
    <xdr:cxnSp macro="">
      <xdr:nvCxnSpPr>
        <xdr:cNvPr id="327" name="直線コネクタ 326"/>
        <xdr:cNvCxnSpPr/>
      </xdr:nvCxnSpPr>
      <xdr:spPr>
        <a:xfrm>
          <a:off x="13004800" y="5629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48986</xdr:rowOff>
    </xdr:from>
    <xdr:to>
      <xdr:col>24</xdr:col>
      <xdr:colOff>82550</xdr:colOff>
      <xdr:row>32</xdr:row>
      <xdr:rowOff>150586</xdr:rowOff>
    </xdr:to>
    <xdr:sp macro="" textlink="">
      <xdr:nvSpPr>
        <xdr:cNvPr id="337" name="円/楕円 336"/>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129013</xdr:rowOff>
    </xdr:from>
    <xdr:ext cx="762000" cy="259045"/>
    <xdr:sp macro="" textlink="">
      <xdr:nvSpPr>
        <xdr:cNvPr id="338"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48986</xdr:rowOff>
    </xdr:from>
    <xdr:to>
      <xdr:col>22</xdr:col>
      <xdr:colOff>615950</xdr:colOff>
      <xdr:row>32</xdr:row>
      <xdr:rowOff>150586</xdr:rowOff>
    </xdr:to>
    <xdr:sp macro="" textlink="">
      <xdr:nvSpPr>
        <xdr:cNvPr id="339" name="円/楕円 338"/>
        <xdr:cNvSpPr/>
      </xdr:nvSpPr>
      <xdr:spPr>
        <a:xfrm>
          <a:off x="15621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160763</xdr:rowOff>
    </xdr:from>
    <xdr:ext cx="736600" cy="259045"/>
    <xdr:sp macro="" textlink="">
      <xdr:nvSpPr>
        <xdr:cNvPr id="340" name="テキスト ボックス 339"/>
        <xdr:cNvSpPr txBox="1"/>
      </xdr:nvSpPr>
      <xdr:spPr>
        <a:xfrm>
          <a:off x="15290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41" name="円/楕円 340"/>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42" name="テキスト ボックス 341"/>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125186</xdr:rowOff>
    </xdr:from>
    <xdr:to>
      <xdr:col>20</xdr:col>
      <xdr:colOff>209550</xdr:colOff>
      <xdr:row>33</xdr:row>
      <xdr:rowOff>55336</xdr:rowOff>
    </xdr:to>
    <xdr:sp macro="" textlink="">
      <xdr:nvSpPr>
        <xdr:cNvPr id="343" name="円/楕円 342"/>
        <xdr:cNvSpPr/>
      </xdr:nvSpPr>
      <xdr:spPr>
        <a:xfrm>
          <a:off x="13843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65513</xdr:rowOff>
    </xdr:from>
    <xdr:ext cx="762000" cy="259045"/>
    <xdr:sp macro="" textlink="">
      <xdr:nvSpPr>
        <xdr:cNvPr id="344" name="テキスト ボックス 343"/>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92528</xdr:rowOff>
    </xdr:from>
    <xdr:to>
      <xdr:col>19</xdr:col>
      <xdr:colOff>6350</xdr:colOff>
      <xdr:row>33</xdr:row>
      <xdr:rowOff>22678</xdr:rowOff>
    </xdr:to>
    <xdr:sp macro="" textlink="">
      <xdr:nvSpPr>
        <xdr:cNvPr id="345" name="円/楕円 344"/>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32855</xdr:rowOff>
    </xdr:from>
    <xdr:ext cx="762000" cy="259045"/>
    <xdr:sp macro="" textlink="">
      <xdr:nvSpPr>
        <xdr:cNvPr id="346" name="テキスト ボックス 345"/>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年度の公債費に係る経常収支比率は、</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年度同様</a:t>
          </a:r>
          <a:r>
            <a:rPr lang="en-US" altLang="ja-JP" sz="1300" b="0" i="0" baseline="0">
              <a:solidFill>
                <a:schemeClr val="dk1"/>
              </a:solidFill>
              <a:effectLst/>
              <a:latin typeface="+mn-ea"/>
              <a:ea typeface="+mn-ea"/>
              <a:cs typeface="+mn-cs"/>
            </a:rPr>
            <a:t>22.2</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であった</a:t>
          </a:r>
          <a:r>
            <a:rPr lang="ja-JP" altLang="ja-JP" sz="1300" b="0" i="0" baseline="0">
              <a:solidFill>
                <a:schemeClr val="dk1"/>
              </a:solidFill>
              <a:effectLst/>
              <a:latin typeface="+mn-ea"/>
              <a:ea typeface="+mn-ea"/>
              <a:cs typeface="+mn-cs"/>
            </a:rPr>
            <a:t>。類似団体平均と比較すると</a:t>
          </a:r>
          <a:r>
            <a:rPr lang="en-US" altLang="ja-JP" sz="1300" b="0" i="0" baseline="0">
              <a:solidFill>
                <a:schemeClr val="dk1"/>
              </a:solidFill>
              <a:effectLst/>
              <a:latin typeface="+mn-ea"/>
              <a:ea typeface="+mn-ea"/>
              <a:cs typeface="+mn-cs"/>
            </a:rPr>
            <a:t>5.0</a:t>
          </a:r>
          <a:r>
            <a:rPr lang="ja-JP" altLang="ja-JP" sz="1300" b="0" i="0" baseline="0">
              <a:solidFill>
                <a:schemeClr val="dk1"/>
              </a:solidFill>
              <a:effectLst/>
              <a:latin typeface="+mn-ea"/>
              <a:ea typeface="+mn-ea"/>
              <a:cs typeface="+mn-cs"/>
            </a:rPr>
            <a:t>ポイント上回っており、公債費の負担は非常に重いものとなっている。現在活用している地方債は、旧合併特例債など交付税算入額が大きいものが中心であり、実負担は軽減されているが、今後とも唐津市財政計画の数値を目標に公債費の抑制に努め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4536</xdr:rowOff>
    </xdr:from>
    <xdr:to>
      <xdr:col>7</xdr:col>
      <xdr:colOff>15875</xdr:colOff>
      <xdr:row>81</xdr:row>
      <xdr:rowOff>4536</xdr:rowOff>
    </xdr:to>
    <xdr:cxnSp macro="">
      <xdr:nvCxnSpPr>
        <xdr:cNvPr id="381" name="直線コネクタ 380"/>
        <xdr:cNvCxnSpPr/>
      </xdr:nvCxnSpPr>
      <xdr:spPr>
        <a:xfrm>
          <a:off x="3987800" y="13891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82"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4536</xdr:rowOff>
    </xdr:from>
    <xdr:to>
      <xdr:col>5</xdr:col>
      <xdr:colOff>549275</xdr:colOff>
      <xdr:row>81</xdr:row>
      <xdr:rowOff>146050</xdr:rowOff>
    </xdr:to>
    <xdr:cxnSp macro="">
      <xdr:nvCxnSpPr>
        <xdr:cNvPr id="384" name="直線コネクタ 383"/>
        <xdr:cNvCxnSpPr/>
      </xdr:nvCxnSpPr>
      <xdr:spPr>
        <a:xfrm flipV="1">
          <a:off x="3098800" y="1389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146050</xdr:rowOff>
    </xdr:from>
    <xdr:to>
      <xdr:col>4</xdr:col>
      <xdr:colOff>346075</xdr:colOff>
      <xdr:row>82</xdr:row>
      <xdr:rowOff>18143</xdr:rowOff>
    </xdr:to>
    <xdr:cxnSp macro="">
      <xdr:nvCxnSpPr>
        <xdr:cNvPr id="387" name="直線コネクタ 386"/>
        <xdr:cNvCxnSpPr/>
      </xdr:nvCxnSpPr>
      <xdr:spPr>
        <a:xfrm flipV="1">
          <a:off x="2209800" y="1403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18143</xdr:rowOff>
    </xdr:from>
    <xdr:to>
      <xdr:col>3</xdr:col>
      <xdr:colOff>142875</xdr:colOff>
      <xdr:row>82</xdr:row>
      <xdr:rowOff>39914</xdr:rowOff>
    </xdr:to>
    <xdr:cxnSp macro="">
      <xdr:nvCxnSpPr>
        <xdr:cNvPr id="390" name="直線コネクタ 389"/>
        <xdr:cNvCxnSpPr/>
      </xdr:nvCxnSpPr>
      <xdr:spPr>
        <a:xfrm flipV="1">
          <a:off x="1320800" y="1407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125186</xdr:rowOff>
    </xdr:from>
    <xdr:to>
      <xdr:col>7</xdr:col>
      <xdr:colOff>66675</xdr:colOff>
      <xdr:row>81</xdr:row>
      <xdr:rowOff>55336</xdr:rowOff>
    </xdr:to>
    <xdr:sp macro="" textlink="">
      <xdr:nvSpPr>
        <xdr:cNvPr id="400" name="円/楕円 399"/>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33763</xdr:rowOff>
    </xdr:from>
    <xdr:ext cx="762000" cy="259045"/>
    <xdr:sp macro="" textlink="">
      <xdr:nvSpPr>
        <xdr:cNvPr id="401"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125186</xdr:rowOff>
    </xdr:from>
    <xdr:to>
      <xdr:col>5</xdr:col>
      <xdr:colOff>600075</xdr:colOff>
      <xdr:row>81</xdr:row>
      <xdr:rowOff>55336</xdr:rowOff>
    </xdr:to>
    <xdr:sp macro="" textlink="">
      <xdr:nvSpPr>
        <xdr:cNvPr id="402" name="円/楕円 401"/>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40113</xdr:rowOff>
    </xdr:from>
    <xdr:ext cx="736600" cy="259045"/>
    <xdr:sp macro="" textlink="">
      <xdr:nvSpPr>
        <xdr:cNvPr id="403" name="テキスト ボックス 402"/>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404" name="円/楕円 403"/>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405" name="テキスト ボックス 404"/>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138793</xdr:rowOff>
    </xdr:from>
    <xdr:to>
      <xdr:col>3</xdr:col>
      <xdr:colOff>193675</xdr:colOff>
      <xdr:row>82</xdr:row>
      <xdr:rowOff>68943</xdr:rowOff>
    </xdr:to>
    <xdr:sp macro="" textlink="">
      <xdr:nvSpPr>
        <xdr:cNvPr id="406" name="円/楕円 405"/>
        <xdr:cNvSpPr/>
      </xdr:nvSpPr>
      <xdr:spPr>
        <a:xfrm>
          <a:off x="2159000" y="140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53720</xdr:rowOff>
    </xdr:from>
    <xdr:ext cx="762000" cy="259045"/>
    <xdr:sp macro="" textlink="">
      <xdr:nvSpPr>
        <xdr:cNvPr id="407" name="テキスト ボックス 406"/>
        <xdr:cNvSpPr txBox="1"/>
      </xdr:nvSpPr>
      <xdr:spPr>
        <a:xfrm>
          <a:off x="18288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160564</xdr:rowOff>
    </xdr:from>
    <xdr:to>
      <xdr:col>1</xdr:col>
      <xdr:colOff>676275</xdr:colOff>
      <xdr:row>82</xdr:row>
      <xdr:rowOff>90714</xdr:rowOff>
    </xdr:to>
    <xdr:sp macro="" textlink="">
      <xdr:nvSpPr>
        <xdr:cNvPr id="408" name="円/楕円 407"/>
        <xdr:cNvSpPr/>
      </xdr:nvSpPr>
      <xdr:spPr>
        <a:xfrm>
          <a:off x="1270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75491</xdr:rowOff>
    </xdr:from>
    <xdr:ext cx="762000" cy="259045"/>
    <xdr:sp macro="" textlink="">
      <xdr:nvSpPr>
        <xdr:cNvPr id="409" name="テキスト ボックス 408"/>
        <xdr:cNvSpPr txBox="1"/>
      </xdr:nvSpPr>
      <xdr:spPr>
        <a:xfrm>
          <a:off x="939800" y="141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公債費以外に係る経常収支比率は、</a:t>
          </a:r>
          <a:r>
            <a:rPr lang="en-US" altLang="ja-JP" sz="1200" b="0" i="0" baseline="0">
              <a:solidFill>
                <a:schemeClr val="dk1"/>
              </a:solidFill>
              <a:effectLst/>
              <a:latin typeface="+mn-ea"/>
              <a:ea typeface="+mn-ea"/>
              <a:cs typeface="+mn-cs"/>
            </a:rPr>
            <a:t>H27</a:t>
          </a:r>
          <a:r>
            <a:rPr lang="ja-JP" altLang="ja-JP" sz="1200" b="0" i="0" baseline="0">
              <a:solidFill>
                <a:schemeClr val="dk1"/>
              </a:solidFill>
              <a:effectLst/>
              <a:latin typeface="+mn-ea"/>
              <a:ea typeface="+mn-ea"/>
              <a:cs typeface="+mn-cs"/>
            </a:rPr>
            <a:t>年度より</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ポイント増加している。この要因については、各項目に記載したとおりであるが、人件費、扶助費</a:t>
          </a:r>
          <a:r>
            <a:rPr lang="ja-JP" altLang="en-US" sz="1200" b="0" i="0" baseline="0">
              <a:solidFill>
                <a:schemeClr val="dk1"/>
              </a:solidFill>
              <a:effectLst/>
              <a:latin typeface="+mn-ea"/>
              <a:ea typeface="+mn-ea"/>
              <a:cs typeface="+mn-cs"/>
            </a:rPr>
            <a:t>及び物件費</a:t>
          </a:r>
          <a:r>
            <a:rPr lang="ja-JP" altLang="ja-JP" sz="1200" b="0" i="0" baseline="0">
              <a:solidFill>
                <a:schemeClr val="dk1"/>
              </a:solidFill>
              <a:effectLst/>
              <a:latin typeface="+mn-ea"/>
              <a:ea typeface="+mn-ea"/>
              <a:cs typeface="+mn-cs"/>
            </a:rPr>
            <a:t>の増加、地方交付税の減少が主な要因である。また、類似団体と比較して数値が低いということは、逆の見方をすれば</a:t>
          </a:r>
          <a:r>
            <a:rPr lang="ja-JP" altLang="en-US" sz="1200" b="0" i="0" baseline="0">
              <a:solidFill>
                <a:schemeClr val="dk1"/>
              </a:solidFill>
              <a:effectLst/>
              <a:latin typeface="+mn-ea"/>
              <a:ea typeface="+mn-ea"/>
              <a:cs typeface="+mn-cs"/>
            </a:rPr>
            <a:t>人件費や</a:t>
          </a:r>
          <a:r>
            <a:rPr lang="ja-JP" altLang="ja-JP" sz="1200" b="0" i="0" baseline="0">
              <a:solidFill>
                <a:schemeClr val="dk1"/>
              </a:solidFill>
              <a:effectLst/>
              <a:latin typeface="+mn-ea"/>
              <a:ea typeface="+mn-ea"/>
              <a:cs typeface="+mn-cs"/>
            </a:rPr>
            <a:t>公債費の占める割合が高いということであり、今後は、事業の選択と集中により公債費の発行を抑制するとともに、</a:t>
          </a:r>
          <a:r>
            <a:rPr lang="ja-JP" altLang="en-US" sz="1200" b="0" i="0" baseline="0">
              <a:solidFill>
                <a:schemeClr val="dk1"/>
              </a:solidFill>
              <a:effectLst/>
              <a:latin typeface="+mn-ea"/>
              <a:ea typeface="+mn-ea"/>
              <a:cs typeface="+mn-cs"/>
            </a:rPr>
            <a:t>人件費の適正化</a:t>
          </a:r>
          <a:r>
            <a:rPr lang="ja-JP" altLang="ja-JP" sz="1200" b="0" i="0" baseline="0">
              <a:solidFill>
                <a:schemeClr val="dk1"/>
              </a:solidFill>
              <a:effectLst/>
              <a:latin typeface="+mn-ea"/>
              <a:ea typeface="+mn-ea"/>
              <a:cs typeface="+mn-cs"/>
            </a:rPr>
            <a:t>、事務事業の点検、見直しなどを行い、各経費の削減に努める。</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4" name="直線コネクタ 42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5" name="テキスト ボックス 42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6" name="直線コネクタ 42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7" name="テキスト ボックス 42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8" name="直線コネクタ 42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9" name="テキスト ボックス 42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30" name="直線コネクタ 42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31" name="テキスト ボックス 43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115570</xdr:rowOff>
    </xdr:from>
    <xdr:to>
      <xdr:col>24</xdr:col>
      <xdr:colOff>31750</xdr:colOff>
      <xdr:row>80</xdr:row>
      <xdr:rowOff>122428</xdr:rowOff>
    </xdr:to>
    <xdr:cxnSp macro="">
      <xdr:nvCxnSpPr>
        <xdr:cNvPr id="435" name="直線コネクタ 434"/>
        <xdr:cNvCxnSpPr/>
      </xdr:nvCxnSpPr>
      <xdr:spPr>
        <a:xfrm flipV="1">
          <a:off x="16510000" y="1297432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94505</xdr:rowOff>
    </xdr:from>
    <xdr:ext cx="762000" cy="259045"/>
    <xdr:sp macro="" textlink="">
      <xdr:nvSpPr>
        <xdr:cNvPr id="436"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122428</xdr:rowOff>
    </xdr:from>
    <xdr:to>
      <xdr:col>24</xdr:col>
      <xdr:colOff>120650</xdr:colOff>
      <xdr:row>80</xdr:row>
      <xdr:rowOff>122428</xdr:rowOff>
    </xdr:to>
    <xdr:cxnSp macro="">
      <xdr:nvCxnSpPr>
        <xdr:cNvPr id="437" name="直線コネクタ 436"/>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30497</xdr:rowOff>
    </xdr:from>
    <xdr:ext cx="762000" cy="259045"/>
    <xdr:sp macro="" textlink="">
      <xdr:nvSpPr>
        <xdr:cNvPr id="438" name="公債費以外最大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75</xdr:row>
      <xdr:rowOff>115570</xdr:rowOff>
    </xdr:from>
    <xdr:to>
      <xdr:col>24</xdr:col>
      <xdr:colOff>120650</xdr:colOff>
      <xdr:row>75</xdr:row>
      <xdr:rowOff>115570</xdr:rowOff>
    </xdr:to>
    <xdr:cxnSp macro="">
      <xdr:nvCxnSpPr>
        <xdr:cNvPr id="439" name="直線コネクタ 438"/>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75</xdr:row>
      <xdr:rowOff>115570</xdr:rowOff>
    </xdr:to>
    <xdr:cxnSp macro="">
      <xdr:nvCxnSpPr>
        <xdr:cNvPr id="440" name="直線コネクタ 439"/>
        <xdr:cNvCxnSpPr/>
      </xdr:nvCxnSpPr>
      <xdr:spPr>
        <a:xfrm>
          <a:off x="15671800" y="128508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84853</xdr:rowOff>
    </xdr:from>
    <xdr:ext cx="762000" cy="259045"/>
    <xdr:sp macro="" textlink="">
      <xdr:nvSpPr>
        <xdr:cNvPr id="441" name="公債費以外平均値テキスト"/>
        <xdr:cNvSpPr txBox="1"/>
      </xdr:nvSpPr>
      <xdr:spPr>
        <a:xfrm>
          <a:off x="16598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2" name="フローチャート : 判断 441"/>
        <xdr:cNvSpPr/>
      </xdr:nvSpPr>
      <xdr:spPr>
        <a:xfrm>
          <a:off x="16459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74</xdr:row>
      <xdr:rowOff>163576</xdr:rowOff>
    </xdr:to>
    <xdr:cxnSp macro="">
      <xdr:nvCxnSpPr>
        <xdr:cNvPr id="443" name="直線コネクタ 442"/>
        <xdr:cNvCxnSpPr/>
      </xdr:nvCxnSpPr>
      <xdr:spPr>
        <a:xfrm>
          <a:off x="14782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44" name="フローチャート : 判断 443"/>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45" name="テキスト ボックス 444"/>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44704</xdr:rowOff>
    </xdr:from>
    <xdr:to>
      <xdr:col>21</xdr:col>
      <xdr:colOff>361950</xdr:colOff>
      <xdr:row>74</xdr:row>
      <xdr:rowOff>136144</xdr:rowOff>
    </xdr:to>
    <xdr:cxnSp macro="">
      <xdr:nvCxnSpPr>
        <xdr:cNvPr id="446" name="直線コネクタ 445"/>
        <xdr:cNvCxnSpPr/>
      </xdr:nvCxnSpPr>
      <xdr:spPr>
        <a:xfrm>
          <a:off x="13893800" y="12732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47" name="フローチャート : 判断 44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48" name="テキスト ボックス 44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74</xdr:row>
      <xdr:rowOff>113284</xdr:rowOff>
    </xdr:to>
    <xdr:cxnSp macro="">
      <xdr:nvCxnSpPr>
        <xdr:cNvPr id="449" name="直線コネクタ 448"/>
        <xdr:cNvCxnSpPr/>
      </xdr:nvCxnSpPr>
      <xdr:spPr>
        <a:xfrm flipV="1">
          <a:off x="13004800" y="127320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50" name="フローチャート : 判断 449"/>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1" name="テキスト ボックス 45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2" name="フローチャート : 判断 451"/>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3" name="テキスト ボックス 452"/>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59" name="円/楕円 458"/>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144797</xdr:rowOff>
    </xdr:from>
    <xdr:ext cx="762000" cy="259045"/>
    <xdr:sp macro="" textlink="">
      <xdr:nvSpPr>
        <xdr:cNvPr id="460"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61" name="円/楕円 460"/>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62" name="テキスト ボックス 461"/>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63" name="円/楕円 462"/>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64" name="テキスト ボックス 46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165354</xdr:rowOff>
    </xdr:from>
    <xdr:to>
      <xdr:col>20</xdr:col>
      <xdr:colOff>209550</xdr:colOff>
      <xdr:row>74</xdr:row>
      <xdr:rowOff>95504</xdr:rowOff>
    </xdr:to>
    <xdr:sp macro="" textlink="">
      <xdr:nvSpPr>
        <xdr:cNvPr id="465" name="円/楕円 464"/>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105681</xdr:rowOff>
    </xdr:from>
    <xdr:ext cx="762000" cy="259045"/>
    <xdr:sp macro="" textlink="">
      <xdr:nvSpPr>
        <xdr:cNvPr id="466" name="テキスト ボックス 465"/>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62484</xdr:rowOff>
    </xdr:from>
    <xdr:to>
      <xdr:col>19</xdr:col>
      <xdr:colOff>6350</xdr:colOff>
      <xdr:row>74</xdr:row>
      <xdr:rowOff>164084</xdr:rowOff>
    </xdr:to>
    <xdr:sp macro="" textlink="">
      <xdr:nvSpPr>
        <xdr:cNvPr id="467" name="円/楕円 466"/>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2811</xdr:rowOff>
    </xdr:from>
    <xdr:ext cx="762000" cy="259045"/>
    <xdr:sp macro="" textlink="">
      <xdr:nvSpPr>
        <xdr:cNvPr id="468" name="テキスト ボックス 467"/>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佐賀県唐津市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160191</xdr:rowOff>
    </xdr:from>
    <xdr:to>
      <xdr:col>4</xdr:col>
      <xdr:colOff>1117600</xdr:colOff>
      <xdr:row>15</xdr:row>
      <xdr:rowOff>9380</xdr:rowOff>
    </xdr:to>
    <xdr:cxnSp macro="">
      <xdr:nvCxnSpPr>
        <xdr:cNvPr id="52" name="直線コネクタ 51"/>
        <xdr:cNvCxnSpPr/>
      </xdr:nvCxnSpPr>
      <xdr:spPr bwMode="auto">
        <a:xfrm flipV="1">
          <a:off x="5003800" y="2608116"/>
          <a:ext cx="6477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9380</xdr:rowOff>
    </xdr:from>
    <xdr:to>
      <xdr:col>4</xdr:col>
      <xdr:colOff>469900</xdr:colOff>
      <xdr:row>15</xdr:row>
      <xdr:rowOff>23031</xdr:rowOff>
    </xdr:to>
    <xdr:cxnSp macro="">
      <xdr:nvCxnSpPr>
        <xdr:cNvPr id="55" name="直線コネクタ 54"/>
        <xdr:cNvCxnSpPr/>
      </xdr:nvCxnSpPr>
      <xdr:spPr bwMode="auto">
        <a:xfrm flipV="1">
          <a:off x="4305300" y="262875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23031</xdr:rowOff>
    </xdr:from>
    <xdr:to>
      <xdr:col>3</xdr:col>
      <xdr:colOff>904875</xdr:colOff>
      <xdr:row>15</xdr:row>
      <xdr:rowOff>130244</xdr:rowOff>
    </xdr:to>
    <xdr:cxnSp macro="">
      <xdr:nvCxnSpPr>
        <xdr:cNvPr id="58" name="直線コネクタ 57"/>
        <xdr:cNvCxnSpPr/>
      </xdr:nvCxnSpPr>
      <xdr:spPr bwMode="auto">
        <a:xfrm flipV="1">
          <a:off x="3606800" y="2642406"/>
          <a:ext cx="698500" cy="10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37204</xdr:rowOff>
    </xdr:from>
    <xdr:to>
      <xdr:col>3</xdr:col>
      <xdr:colOff>206375</xdr:colOff>
      <xdr:row>15</xdr:row>
      <xdr:rowOff>130244</xdr:rowOff>
    </xdr:to>
    <xdr:cxnSp macro="">
      <xdr:nvCxnSpPr>
        <xdr:cNvPr id="61" name="直線コネクタ 60"/>
        <xdr:cNvCxnSpPr/>
      </xdr:nvCxnSpPr>
      <xdr:spPr bwMode="auto">
        <a:xfrm>
          <a:off x="2908300" y="2656579"/>
          <a:ext cx="698500" cy="9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109391</xdr:rowOff>
    </xdr:from>
    <xdr:to>
      <xdr:col>5</xdr:col>
      <xdr:colOff>34925</xdr:colOff>
      <xdr:row>15</xdr:row>
      <xdr:rowOff>39541</xdr:rowOff>
    </xdr:to>
    <xdr:sp macro="" textlink="">
      <xdr:nvSpPr>
        <xdr:cNvPr id="71" name="円/楕円 70"/>
        <xdr:cNvSpPr/>
      </xdr:nvSpPr>
      <xdr:spPr bwMode="auto">
        <a:xfrm>
          <a:off x="56007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125918</xdr:rowOff>
    </xdr:from>
    <xdr:ext cx="762000" cy="259045"/>
    <xdr:sp macro="" textlink="">
      <xdr:nvSpPr>
        <xdr:cNvPr id="72" name="人口1人当たり決算額の推移該当値テキスト130"/>
        <xdr:cNvSpPr txBox="1"/>
      </xdr:nvSpPr>
      <xdr:spPr>
        <a:xfrm>
          <a:off x="5740400" y="24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130030</xdr:rowOff>
    </xdr:from>
    <xdr:to>
      <xdr:col>4</xdr:col>
      <xdr:colOff>520700</xdr:colOff>
      <xdr:row>15</xdr:row>
      <xdr:rowOff>60180</xdr:rowOff>
    </xdr:to>
    <xdr:sp macro="" textlink="">
      <xdr:nvSpPr>
        <xdr:cNvPr id="73" name="円/楕円 72"/>
        <xdr:cNvSpPr/>
      </xdr:nvSpPr>
      <xdr:spPr bwMode="auto">
        <a:xfrm>
          <a:off x="49530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70357</xdr:rowOff>
    </xdr:from>
    <xdr:ext cx="736600" cy="259045"/>
    <xdr:sp macro="" textlink="">
      <xdr:nvSpPr>
        <xdr:cNvPr id="74" name="テキスト ボックス 73"/>
        <xdr:cNvSpPr txBox="1"/>
      </xdr:nvSpPr>
      <xdr:spPr>
        <a:xfrm>
          <a:off x="4622800" y="234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143681</xdr:rowOff>
    </xdr:from>
    <xdr:to>
      <xdr:col>3</xdr:col>
      <xdr:colOff>955675</xdr:colOff>
      <xdr:row>15</xdr:row>
      <xdr:rowOff>73831</xdr:rowOff>
    </xdr:to>
    <xdr:sp macro="" textlink="">
      <xdr:nvSpPr>
        <xdr:cNvPr id="75" name="円/楕円 74"/>
        <xdr:cNvSpPr/>
      </xdr:nvSpPr>
      <xdr:spPr bwMode="auto">
        <a:xfrm>
          <a:off x="4254500" y="259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84008</xdr:rowOff>
    </xdr:from>
    <xdr:ext cx="762000" cy="259045"/>
    <xdr:sp macro="" textlink="">
      <xdr:nvSpPr>
        <xdr:cNvPr id="76" name="テキスト ボックス 75"/>
        <xdr:cNvSpPr txBox="1"/>
      </xdr:nvSpPr>
      <xdr:spPr>
        <a:xfrm>
          <a:off x="3924300" y="23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79444</xdr:rowOff>
    </xdr:from>
    <xdr:to>
      <xdr:col>3</xdr:col>
      <xdr:colOff>257175</xdr:colOff>
      <xdr:row>16</xdr:row>
      <xdr:rowOff>9594</xdr:rowOff>
    </xdr:to>
    <xdr:sp macro="" textlink="">
      <xdr:nvSpPr>
        <xdr:cNvPr id="77" name="円/楕円 76"/>
        <xdr:cNvSpPr/>
      </xdr:nvSpPr>
      <xdr:spPr bwMode="auto">
        <a:xfrm>
          <a:off x="3556000" y="269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19771</xdr:rowOff>
    </xdr:from>
    <xdr:ext cx="762000" cy="259045"/>
    <xdr:sp macro="" textlink="">
      <xdr:nvSpPr>
        <xdr:cNvPr id="78" name="テキスト ボックス 77"/>
        <xdr:cNvSpPr txBox="1"/>
      </xdr:nvSpPr>
      <xdr:spPr>
        <a:xfrm>
          <a:off x="3225800" y="246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157854</xdr:rowOff>
    </xdr:from>
    <xdr:to>
      <xdr:col>2</xdr:col>
      <xdr:colOff>692150</xdr:colOff>
      <xdr:row>15</xdr:row>
      <xdr:rowOff>88004</xdr:rowOff>
    </xdr:to>
    <xdr:sp macro="" textlink="">
      <xdr:nvSpPr>
        <xdr:cNvPr id="79" name="円/楕円 78"/>
        <xdr:cNvSpPr/>
      </xdr:nvSpPr>
      <xdr:spPr bwMode="auto">
        <a:xfrm>
          <a:off x="2857500" y="260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98181</xdr:rowOff>
    </xdr:from>
    <xdr:ext cx="762000" cy="259045"/>
    <xdr:sp macro="" textlink="">
      <xdr:nvSpPr>
        <xdr:cNvPr id="80" name="テキスト ボックス 79"/>
        <xdr:cNvSpPr txBox="1"/>
      </xdr:nvSpPr>
      <xdr:spPr>
        <a:xfrm>
          <a:off x="2527300" y="237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37732</xdr:rowOff>
    </xdr:from>
    <xdr:to>
      <xdr:col>4</xdr:col>
      <xdr:colOff>1117600</xdr:colOff>
      <xdr:row>34</xdr:row>
      <xdr:rowOff>107759</xdr:rowOff>
    </xdr:to>
    <xdr:cxnSp macro="">
      <xdr:nvCxnSpPr>
        <xdr:cNvPr id="114" name="直線コネクタ 113"/>
        <xdr:cNvCxnSpPr/>
      </xdr:nvCxnSpPr>
      <xdr:spPr bwMode="auto">
        <a:xfrm>
          <a:off x="5003800" y="6305182"/>
          <a:ext cx="6477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206773</xdr:rowOff>
    </xdr:from>
    <xdr:ext cx="762000" cy="259045"/>
    <xdr:sp macro="" textlink="">
      <xdr:nvSpPr>
        <xdr:cNvPr id="115" name="人口1人当たり決算額の推移平均値テキスト445"/>
        <xdr:cNvSpPr txBox="1"/>
      </xdr:nvSpPr>
      <xdr:spPr>
        <a:xfrm>
          <a:off x="5740400" y="68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329044</xdr:rowOff>
    </xdr:from>
    <xdr:to>
      <xdr:col>4</xdr:col>
      <xdr:colOff>469900</xdr:colOff>
      <xdr:row>34</xdr:row>
      <xdr:rowOff>37732</xdr:rowOff>
    </xdr:to>
    <xdr:cxnSp macro="">
      <xdr:nvCxnSpPr>
        <xdr:cNvPr id="117" name="直線コネクタ 116"/>
        <xdr:cNvCxnSpPr/>
      </xdr:nvCxnSpPr>
      <xdr:spPr bwMode="auto">
        <a:xfrm>
          <a:off x="4305300" y="6253594"/>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163652</xdr:rowOff>
    </xdr:from>
    <xdr:to>
      <xdr:col>3</xdr:col>
      <xdr:colOff>904875</xdr:colOff>
      <xdr:row>33</xdr:row>
      <xdr:rowOff>329044</xdr:rowOff>
    </xdr:to>
    <xdr:cxnSp macro="">
      <xdr:nvCxnSpPr>
        <xdr:cNvPr id="120" name="直線コネクタ 119"/>
        <xdr:cNvCxnSpPr/>
      </xdr:nvCxnSpPr>
      <xdr:spPr bwMode="auto">
        <a:xfrm>
          <a:off x="3606800" y="6088202"/>
          <a:ext cx="698500" cy="16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138316</xdr:rowOff>
    </xdr:from>
    <xdr:to>
      <xdr:col>3</xdr:col>
      <xdr:colOff>206375</xdr:colOff>
      <xdr:row>33</xdr:row>
      <xdr:rowOff>163652</xdr:rowOff>
    </xdr:to>
    <xdr:cxnSp macro="">
      <xdr:nvCxnSpPr>
        <xdr:cNvPr id="123" name="直線コネクタ 122"/>
        <xdr:cNvCxnSpPr/>
      </xdr:nvCxnSpPr>
      <xdr:spPr bwMode="auto">
        <a:xfrm>
          <a:off x="2908300" y="6062866"/>
          <a:ext cx="698500" cy="2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56959</xdr:rowOff>
    </xdr:from>
    <xdr:to>
      <xdr:col>5</xdr:col>
      <xdr:colOff>34925</xdr:colOff>
      <xdr:row>34</xdr:row>
      <xdr:rowOff>158559</xdr:rowOff>
    </xdr:to>
    <xdr:sp macro="" textlink="">
      <xdr:nvSpPr>
        <xdr:cNvPr id="133" name="円/楕円 132"/>
        <xdr:cNvSpPr/>
      </xdr:nvSpPr>
      <xdr:spPr bwMode="auto">
        <a:xfrm>
          <a:off x="5600700" y="63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244936</xdr:rowOff>
    </xdr:from>
    <xdr:ext cx="762000" cy="259045"/>
    <xdr:sp macro="" textlink="">
      <xdr:nvSpPr>
        <xdr:cNvPr id="134" name="人口1人当たり決算額の推移該当値テキスト445"/>
        <xdr:cNvSpPr txBox="1"/>
      </xdr:nvSpPr>
      <xdr:spPr>
        <a:xfrm>
          <a:off x="5740400" y="61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31,005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329832</xdr:rowOff>
    </xdr:from>
    <xdr:to>
      <xdr:col>4</xdr:col>
      <xdr:colOff>520700</xdr:colOff>
      <xdr:row>34</xdr:row>
      <xdr:rowOff>88532</xdr:rowOff>
    </xdr:to>
    <xdr:sp macro="" textlink="">
      <xdr:nvSpPr>
        <xdr:cNvPr id="135" name="円/楕円 134"/>
        <xdr:cNvSpPr/>
      </xdr:nvSpPr>
      <xdr:spPr bwMode="auto">
        <a:xfrm>
          <a:off x="4953000" y="625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98709</xdr:rowOff>
    </xdr:from>
    <xdr:ext cx="736600" cy="259045"/>
    <xdr:sp macro="" textlink="">
      <xdr:nvSpPr>
        <xdr:cNvPr id="136" name="テキスト ボックス 135"/>
        <xdr:cNvSpPr txBox="1"/>
      </xdr:nvSpPr>
      <xdr:spPr>
        <a:xfrm>
          <a:off x="4622800" y="602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278244</xdr:rowOff>
    </xdr:from>
    <xdr:to>
      <xdr:col>3</xdr:col>
      <xdr:colOff>955675</xdr:colOff>
      <xdr:row>34</xdr:row>
      <xdr:rowOff>36944</xdr:rowOff>
    </xdr:to>
    <xdr:sp macro="" textlink="">
      <xdr:nvSpPr>
        <xdr:cNvPr id="137" name="円/楕円 136"/>
        <xdr:cNvSpPr/>
      </xdr:nvSpPr>
      <xdr:spPr bwMode="auto">
        <a:xfrm>
          <a:off x="4254500" y="620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47121</xdr:rowOff>
    </xdr:from>
    <xdr:ext cx="762000" cy="259045"/>
    <xdr:sp macro="" textlink="">
      <xdr:nvSpPr>
        <xdr:cNvPr id="138" name="テキスト ボックス 137"/>
        <xdr:cNvSpPr txBox="1"/>
      </xdr:nvSpPr>
      <xdr:spPr>
        <a:xfrm>
          <a:off x="3924300" y="597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34,197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112852</xdr:rowOff>
    </xdr:from>
    <xdr:to>
      <xdr:col>3</xdr:col>
      <xdr:colOff>257175</xdr:colOff>
      <xdr:row>33</xdr:row>
      <xdr:rowOff>214452</xdr:rowOff>
    </xdr:to>
    <xdr:sp macro="" textlink="">
      <xdr:nvSpPr>
        <xdr:cNvPr id="139" name="円/楕円 138"/>
        <xdr:cNvSpPr/>
      </xdr:nvSpPr>
      <xdr:spPr bwMode="auto">
        <a:xfrm>
          <a:off x="3556000" y="603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53179</xdr:rowOff>
    </xdr:from>
    <xdr:ext cx="762000" cy="259045"/>
    <xdr:sp macro="" textlink="">
      <xdr:nvSpPr>
        <xdr:cNvPr id="140" name="テキスト ボックス 139"/>
        <xdr:cNvSpPr txBox="1"/>
      </xdr:nvSpPr>
      <xdr:spPr>
        <a:xfrm>
          <a:off x="3225800" y="580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87516</xdr:rowOff>
    </xdr:from>
    <xdr:to>
      <xdr:col>2</xdr:col>
      <xdr:colOff>692150</xdr:colOff>
      <xdr:row>33</xdr:row>
      <xdr:rowOff>189116</xdr:rowOff>
    </xdr:to>
    <xdr:sp macro="" textlink="">
      <xdr:nvSpPr>
        <xdr:cNvPr id="141" name="円/楕円 140"/>
        <xdr:cNvSpPr/>
      </xdr:nvSpPr>
      <xdr:spPr bwMode="auto">
        <a:xfrm>
          <a:off x="2857500" y="60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27843</xdr:rowOff>
    </xdr:from>
    <xdr:ext cx="762000" cy="259045"/>
    <xdr:sp macro="" textlink="">
      <xdr:nvSpPr>
        <xdr:cNvPr id="142" name="テキスト ボックス 141"/>
        <xdr:cNvSpPr txBox="1"/>
      </xdr:nvSpPr>
      <xdr:spPr>
        <a:xfrm>
          <a:off x="2527300" y="57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164421</xdr:rowOff>
    </xdr:from>
    <xdr:to>
      <xdr:col>6</xdr:col>
      <xdr:colOff>511175</xdr:colOff>
      <xdr:row>31</xdr:row>
      <xdr:rowOff>60245</xdr:rowOff>
    </xdr:to>
    <xdr:cxnSp macro="">
      <xdr:nvCxnSpPr>
        <xdr:cNvPr id="63" name="直線コネクタ 62"/>
        <xdr:cNvCxnSpPr/>
      </xdr:nvCxnSpPr>
      <xdr:spPr>
        <a:xfrm flipV="1">
          <a:off x="3797300" y="5307921"/>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163176</xdr:rowOff>
    </xdr:from>
    <xdr:ext cx="534377" cy="259045"/>
    <xdr:sp macro="" textlink="">
      <xdr:nvSpPr>
        <xdr:cNvPr id="64" name="人件費平均値テキスト"/>
        <xdr:cNvSpPr txBox="1"/>
      </xdr:nvSpPr>
      <xdr:spPr>
        <a:xfrm>
          <a:off x="4686300" y="599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25367</xdr:rowOff>
    </xdr:from>
    <xdr:to>
      <xdr:col>5</xdr:col>
      <xdr:colOff>358775</xdr:colOff>
      <xdr:row>31</xdr:row>
      <xdr:rowOff>60245</xdr:rowOff>
    </xdr:to>
    <xdr:cxnSp macro="">
      <xdr:nvCxnSpPr>
        <xdr:cNvPr id="66" name="直線コネクタ 65"/>
        <xdr:cNvCxnSpPr/>
      </xdr:nvCxnSpPr>
      <xdr:spPr>
        <a:xfrm>
          <a:off x="2908300" y="534031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25367</xdr:rowOff>
    </xdr:from>
    <xdr:to>
      <xdr:col>4</xdr:col>
      <xdr:colOff>155575</xdr:colOff>
      <xdr:row>32</xdr:row>
      <xdr:rowOff>80623</xdr:rowOff>
    </xdr:to>
    <xdr:cxnSp macro="">
      <xdr:nvCxnSpPr>
        <xdr:cNvPr id="69" name="直線コネクタ 68"/>
        <xdr:cNvCxnSpPr/>
      </xdr:nvCxnSpPr>
      <xdr:spPr>
        <a:xfrm flipV="1">
          <a:off x="2019300" y="5340317"/>
          <a:ext cx="889000" cy="2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69193</xdr:rowOff>
    </xdr:from>
    <xdr:to>
      <xdr:col>2</xdr:col>
      <xdr:colOff>638175</xdr:colOff>
      <xdr:row>32</xdr:row>
      <xdr:rowOff>80623</xdr:rowOff>
    </xdr:to>
    <xdr:cxnSp macro="">
      <xdr:nvCxnSpPr>
        <xdr:cNvPr id="72" name="直線コネクタ 71"/>
        <xdr:cNvCxnSpPr/>
      </xdr:nvCxnSpPr>
      <xdr:spPr>
        <a:xfrm>
          <a:off x="1130300" y="538414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113621</xdr:rowOff>
    </xdr:from>
    <xdr:to>
      <xdr:col>6</xdr:col>
      <xdr:colOff>561975</xdr:colOff>
      <xdr:row>31</xdr:row>
      <xdr:rowOff>43771</xdr:rowOff>
    </xdr:to>
    <xdr:sp macro="" textlink="">
      <xdr:nvSpPr>
        <xdr:cNvPr id="82" name="円/楕円 81"/>
        <xdr:cNvSpPr/>
      </xdr:nvSpPr>
      <xdr:spPr>
        <a:xfrm>
          <a:off x="45847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136498</xdr:rowOff>
    </xdr:from>
    <xdr:ext cx="534377" cy="259045"/>
    <xdr:sp macro="" textlink="">
      <xdr:nvSpPr>
        <xdr:cNvPr id="83" name="人件費該当値テキスト"/>
        <xdr:cNvSpPr txBox="1"/>
      </xdr:nvSpPr>
      <xdr:spPr>
        <a:xfrm>
          <a:off x="4686300" y="51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85,243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9445</xdr:rowOff>
    </xdr:from>
    <xdr:to>
      <xdr:col>5</xdr:col>
      <xdr:colOff>409575</xdr:colOff>
      <xdr:row>31</xdr:row>
      <xdr:rowOff>111045</xdr:rowOff>
    </xdr:to>
    <xdr:sp macro="" textlink="">
      <xdr:nvSpPr>
        <xdr:cNvPr id="84" name="円/楕円 83"/>
        <xdr:cNvSpPr/>
      </xdr:nvSpPr>
      <xdr:spPr>
        <a:xfrm>
          <a:off x="3746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127572</xdr:rowOff>
    </xdr:from>
    <xdr:ext cx="534377" cy="259045"/>
    <xdr:sp macro="" textlink="">
      <xdr:nvSpPr>
        <xdr:cNvPr id="85" name="テキスト ボックス 84"/>
        <xdr:cNvSpPr txBox="1"/>
      </xdr:nvSpPr>
      <xdr:spPr>
        <a:xfrm>
          <a:off x="3530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146017</xdr:rowOff>
    </xdr:from>
    <xdr:to>
      <xdr:col>4</xdr:col>
      <xdr:colOff>206375</xdr:colOff>
      <xdr:row>31</xdr:row>
      <xdr:rowOff>76167</xdr:rowOff>
    </xdr:to>
    <xdr:sp macro="" textlink="">
      <xdr:nvSpPr>
        <xdr:cNvPr id="86" name="円/楕円 85"/>
        <xdr:cNvSpPr/>
      </xdr:nvSpPr>
      <xdr:spPr>
        <a:xfrm>
          <a:off x="2857500" y="52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92694</xdr:rowOff>
    </xdr:from>
    <xdr:ext cx="534377" cy="259045"/>
    <xdr:sp macro="" textlink="">
      <xdr:nvSpPr>
        <xdr:cNvPr id="87" name="テキスト ボックス 86"/>
        <xdr:cNvSpPr txBox="1"/>
      </xdr:nvSpPr>
      <xdr:spPr>
        <a:xfrm>
          <a:off x="2641111" y="5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29823</xdr:rowOff>
    </xdr:from>
    <xdr:to>
      <xdr:col>3</xdr:col>
      <xdr:colOff>3175</xdr:colOff>
      <xdr:row>32</xdr:row>
      <xdr:rowOff>131423</xdr:rowOff>
    </xdr:to>
    <xdr:sp macro="" textlink="">
      <xdr:nvSpPr>
        <xdr:cNvPr id="88" name="円/楕円 87"/>
        <xdr:cNvSpPr/>
      </xdr:nvSpPr>
      <xdr:spPr>
        <a:xfrm>
          <a:off x="1968500" y="55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147950</xdr:rowOff>
    </xdr:from>
    <xdr:ext cx="534377" cy="259045"/>
    <xdr:sp macro="" textlink="">
      <xdr:nvSpPr>
        <xdr:cNvPr id="89" name="テキスト ボックス 88"/>
        <xdr:cNvSpPr txBox="1"/>
      </xdr:nvSpPr>
      <xdr:spPr>
        <a:xfrm>
          <a:off x="1752111" y="52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18393</xdr:rowOff>
    </xdr:from>
    <xdr:to>
      <xdr:col>1</xdr:col>
      <xdr:colOff>485775</xdr:colOff>
      <xdr:row>31</xdr:row>
      <xdr:rowOff>119993</xdr:rowOff>
    </xdr:to>
    <xdr:sp macro="" textlink="">
      <xdr:nvSpPr>
        <xdr:cNvPr id="90" name="円/楕円 89"/>
        <xdr:cNvSpPr/>
      </xdr:nvSpPr>
      <xdr:spPr>
        <a:xfrm>
          <a:off x="1079500" y="53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136520</xdr:rowOff>
    </xdr:from>
    <xdr:ext cx="534377" cy="259045"/>
    <xdr:sp macro="" textlink="">
      <xdr:nvSpPr>
        <xdr:cNvPr id="91" name="テキスト ボックス 90"/>
        <xdr:cNvSpPr txBox="1"/>
      </xdr:nvSpPr>
      <xdr:spPr>
        <a:xfrm>
          <a:off x="863111" y="51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61682</xdr:rowOff>
    </xdr:from>
    <xdr:to>
      <xdr:col>6</xdr:col>
      <xdr:colOff>511175</xdr:colOff>
      <xdr:row>55</xdr:row>
      <xdr:rowOff>27196</xdr:rowOff>
    </xdr:to>
    <xdr:cxnSp macro="">
      <xdr:nvCxnSpPr>
        <xdr:cNvPr id="123" name="直線コネクタ 122"/>
        <xdr:cNvCxnSpPr/>
      </xdr:nvCxnSpPr>
      <xdr:spPr>
        <a:xfrm flipV="1">
          <a:off x="3797300" y="8977082"/>
          <a:ext cx="8382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27196</xdr:rowOff>
    </xdr:from>
    <xdr:to>
      <xdr:col>5</xdr:col>
      <xdr:colOff>358775</xdr:colOff>
      <xdr:row>55</xdr:row>
      <xdr:rowOff>130818</xdr:rowOff>
    </xdr:to>
    <xdr:cxnSp macro="">
      <xdr:nvCxnSpPr>
        <xdr:cNvPr id="126" name="直線コネクタ 125"/>
        <xdr:cNvCxnSpPr/>
      </xdr:nvCxnSpPr>
      <xdr:spPr>
        <a:xfrm flipV="1">
          <a:off x="2908300" y="9456946"/>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130687</xdr:rowOff>
    </xdr:from>
    <xdr:to>
      <xdr:col>4</xdr:col>
      <xdr:colOff>155575</xdr:colOff>
      <xdr:row>55</xdr:row>
      <xdr:rowOff>130818</xdr:rowOff>
    </xdr:to>
    <xdr:cxnSp macro="">
      <xdr:nvCxnSpPr>
        <xdr:cNvPr id="129" name="直線コネクタ 128"/>
        <xdr:cNvCxnSpPr/>
      </xdr:nvCxnSpPr>
      <xdr:spPr>
        <a:xfrm>
          <a:off x="2019300" y="956043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130687</xdr:rowOff>
    </xdr:from>
    <xdr:to>
      <xdr:col>2</xdr:col>
      <xdr:colOff>638175</xdr:colOff>
      <xdr:row>55</xdr:row>
      <xdr:rowOff>142051</xdr:rowOff>
    </xdr:to>
    <xdr:cxnSp macro="">
      <xdr:nvCxnSpPr>
        <xdr:cNvPr id="132" name="直線コネクタ 131"/>
        <xdr:cNvCxnSpPr/>
      </xdr:nvCxnSpPr>
      <xdr:spPr>
        <a:xfrm flipV="1">
          <a:off x="1130300" y="9560437"/>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10882</xdr:rowOff>
    </xdr:from>
    <xdr:to>
      <xdr:col>6</xdr:col>
      <xdr:colOff>561975</xdr:colOff>
      <xdr:row>52</xdr:row>
      <xdr:rowOff>112482</xdr:rowOff>
    </xdr:to>
    <xdr:sp macro="" textlink="">
      <xdr:nvSpPr>
        <xdr:cNvPr id="142" name="円/楕円 141"/>
        <xdr:cNvSpPr/>
      </xdr:nvSpPr>
      <xdr:spPr>
        <a:xfrm>
          <a:off x="45847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33759</xdr:rowOff>
    </xdr:from>
    <xdr:ext cx="534377" cy="259045"/>
    <xdr:sp macro="" textlink="">
      <xdr:nvSpPr>
        <xdr:cNvPr id="143" name="物件費該当値テキスト"/>
        <xdr:cNvSpPr txBox="1"/>
      </xdr:nvSpPr>
      <xdr:spPr>
        <a:xfrm>
          <a:off x="4686300" y="877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147846</xdr:rowOff>
    </xdr:from>
    <xdr:to>
      <xdr:col>5</xdr:col>
      <xdr:colOff>409575</xdr:colOff>
      <xdr:row>55</xdr:row>
      <xdr:rowOff>77996</xdr:rowOff>
    </xdr:to>
    <xdr:sp macro="" textlink="">
      <xdr:nvSpPr>
        <xdr:cNvPr id="144" name="円/楕円 143"/>
        <xdr:cNvSpPr/>
      </xdr:nvSpPr>
      <xdr:spPr>
        <a:xfrm>
          <a:off x="3746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94523</xdr:rowOff>
    </xdr:from>
    <xdr:ext cx="534377" cy="259045"/>
    <xdr:sp macro="" textlink="">
      <xdr:nvSpPr>
        <xdr:cNvPr id="145" name="テキスト ボックス 144"/>
        <xdr:cNvSpPr txBox="1"/>
      </xdr:nvSpPr>
      <xdr:spPr>
        <a:xfrm>
          <a:off x="3530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80018</xdr:rowOff>
    </xdr:from>
    <xdr:to>
      <xdr:col>4</xdr:col>
      <xdr:colOff>206375</xdr:colOff>
      <xdr:row>56</xdr:row>
      <xdr:rowOff>10168</xdr:rowOff>
    </xdr:to>
    <xdr:sp macro="" textlink="">
      <xdr:nvSpPr>
        <xdr:cNvPr id="146" name="円/楕円 145"/>
        <xdr:cNvSpPr/>
      </xdr:nvSpPr>
      <xdr:spPr>
        <a:xfrm>
          <a:off x="2857500" y="9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26695</xdr:rowOff>
    </xdr:from>
    <xdr:ext cx="534377" cy="259045"/>
    <xdr:sp macro="" textlink="">
      <xdr:nvSpPr>
        <xdr:cNvPr id="147" name="テキスト ボックス 146"/>
        <xdr:cNvSpPr txBox="1"/>
      </xdr:nvSpPr>
      <xdr:spPr>
        <a:xfrm>
          <a:off x="2641111" y="9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79887</xdr:rowOff>
    </xdr:from>
    <xdr:to>
      <xdr:col>3</xdr:col>
      <xdr:colOff>3175</xdr:colOff>
      <xdr:row>56</xdr:row>
      <xdr:rowOff>10037</xdr:rowOff>
    </xdr:to>
    <xdr:sp macro="" textlink="">
      <xdr:nvSpPr>
        <xdr:cNvPr id="148" name="円/楕円 147"/>
        <xdr:cNvSpPr/>
      </xdr:nvSpPr>
      <xdr:spPr>
        <a:xfrm>
          <a:off x="19685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26564</xdr:rowOff>
    </xdr:from>
    <xdr:ext cx="534377" cy="259045"/>
    <xdr:sp macro="" textlink="">
      <xdr:nvSpPr>
        <xdr:cNvPr id="149" name="テキスト ボックス 148"/>
        <xdr:cNvSpPr txBox="1"/>
      </xdr:nvSpPr>
      <xdr:spPr>
        <a:xfrm>
          <a:off x="1752111" y="9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91251</xdr:rowOff>
    </xdr:from>
    <xdr:to>
      <xdr:col>1</xdr:col>
      <xdr:colOff>485775</xdr:colOff>
      <xdr:row>56</xdr:row>
      <xdr:rowOff>21401</xdr:rowOff>
    </xdr:to>
    <xdr:sp macro="" textlink="">
      <xdr:nvSpPr>
        <xdr:cNvPr id="150" name="円/楕円 149"/>
        <xdr:cNvSpPr/>
      </xdr:nvSpPr>
      <xdr:spPr>
        <a:xfrm>
          <a:off x="1079500" y="95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37928</xdr:rowOff>
    </xdr:from>
    <xdr:ext cx="534377" cy="259045"/>
    <xdr:sp macro="" textlink="">
      <xdr:nvSpPr>
        <xdr:cNvPr id="151" name="テキスト ボックス 150"/>
        <xdr:cNvSpPr txBox="1"/>
      </xdr:nvSpPr>
      <xdr:spPr>
        <a:xfrm>
          <a:off x="863111" y="92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45974</xdr:rowOff>
    </xdr:from>
    <xdr:to>
      <xdr:col>6</xdr:col>
      <xdr:colOff>511175</xdr:colOff>
      <xdr:row>77</xdr:row>
      <xdr:rowOff>47516</xdr:rowOff>
    </xdr:to>
    <xdr:cxnSp macro="">
      <xdr:nvCxnSpPr>
        <xdr:cNvPr id="176" name="直線コネクタ 175"/>
        <xdr:cNvCxnSpPr/>
      </xdr:nvCxnSpPr>
      <xdr:spPr>
        <a:xfrm flipV="1">
          <a:off x="3797300" y="13247624"/>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47516</xdr:rowOff>
    </xdr:from>
    <xdr:to>
      <xdr:col>5</xdr:col>
      <xdr:colOff>358775</xdr:colOff>
      <xdr:row>77</xdr:row>
      <xdr:rowOff>61461</xdr:rowOff>
    </xdr:to>
    <xdr:cxnSp macro="">
      <xdr:nvCxnSpPr>
        <xdr:cNvPr id="179" name="直線コネクタ 178"/>
        <xdr:cNvCxnSpPr/>
      </xdr:nvCxnSpPr>
      <xdr:spPr>
        <a:xfrm flipV="1">
          <a:off x="2908300" y="1324916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61461</xdr:rowOff>
    </xdr:from>
    <xdr:to>
      <xdr:col>4</xdr:col>
      <xdr:colOff>155575</xdr:colOff>
      <xdr:row>77</xdr:row>
      <xdr:rowOff>66491</xdr:rowOff>
    </xdr:to>
    <xdr:cxnSp macro="">
      <xdr:nvCxnSpPr>
        <xdr:cNvPr id="182" name="直線コネクタ 181"/>
        <xdr:cNvCxnSpPr/>
      </xdr:nvCxnSpPr>
      <xdr:spPr>
        <a:xfrm flipV="1">
          <a:off x="2019300" y="1326311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28657</xdr:rowOff>
    </xdr:from>
    <xdr:to>
      <xdr:col>2</xdr:col>
      <xdr:colOff>638175</xdr:colOff>
      <xdr:row>77</xdr:row>
      <xdr:rowOff>66491</xdr:rowOff>
    </xdr:to>
    <xdr:cxnSp macro="">
      <xdr:nvCxnSpPr>
        <xdr:cNvPr id="185" name="直線コネクタ 184"/>
        <xdr:cNvCxnSpPr/>
      </xdr:nvCxnSpPr>
      <xdr:spPr>
        <a:xfrm>
          <a:off x="1130300" y="1323030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166624</xdr:rowOff>
    </xdr:from>
    <xdr:to>
      <xdr:col>6</xdr:col>
      <xdr:colOff>561975</xdr:colOff>
      <xdr:row>77</xdr:row>
      <xdr:rowOff>96774</xdr:rowOff>
    </xdr:to>
    <xdr:sp macro="" textlink="">
      <xdr:nvSpPr>
        <xdr:cNvPr id="195" name="円/楕円 194"/>
        <xdr:cNvSpPr/>
      </xdr:nvSpPr>
      <xdr:spPr>
        <a:xfrm>
          <a:off x="45847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81551</xdr:rowOff>
    </xdr:from>
    <xdr:ext cx="469744" cy="259045"/>
    <xdr:sp macro="" textlink="">
      <xdr:nvSpPr>
        <xdr:cNvPr id="196" name="維持補修費該当値テキスト"/>
        <xdr:cNvSpPr txBox="1"/>
      </xdr:nvSpPr>
      <xdr:spPr>
        <a:xfrm>
          <a:off x="4686300" y="1311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168166</xdr:rowOff>
    </xdr:from>
    <xdr:to>
      <xdr:col>5</xdr:col>
      <xdr:colOff>409575</xdr:colOff>
      <xdr:row>77</xdr:row>
      <xdr:rowOff>98316</xdr:rowOff>
    </xdr:to>
    <xdr:sp macro="" textlink="">
      <xdr:nvSpPr>
        <xdr:cNvPr id="197" name="円/楕円 196"/>
        <xdr:cNvSpPr/>
      </xdr:nvSpPr>
      <xdr:spPr>
        <a:xfrm>
          <a:off x="3746500" y="131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89443</xdr:rowOff>
    </xdr:from>
    <xdr:ext cx="469744" cy="259045"/>
    <xdr:sp macro="" textlink="">
      <xdr:nvSpPr>
        <xdr:cNvPr id="198" name="テキスト ボックス 197"/>
        <xdr:cNvSpPr txBox="1"/>
      </xdr:nvSpPr>
      <xdr:spPr>
        <a:xfrm>
          <a:off x="3562427" y="132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10661</xdr:rowOff>
    </xdr:from>
    <xdr:to>
      <xdr:col>4</xdr:col>
      <xdr:colOff>206375</xdr:colOff>
      <xdr:row>77</xdr:row>
      <xdr:rowOff>112261</xdr:rowOff>
    </xdr:to>
    <xdr:sp macro="" textlink="">
      <xdr:nvSpPr>
        <xdr:cNvPr id="199" name="円/楕円 198"/>
        <xdr:cNvSpPr/>
      </xdr:nvSpPr>
      <xdr:spPr>
        <a:xfrm>
          <a:off x="2857500" y="13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103388</xdr:rowOff>
    </xdr:from>
    <xdr:ext cx="469744" cy="259045"/>
    <xdr:sp macro="" textlink="">
      <xdr:nvSpPr>
        <xdr:cNvPr id="200" name="テキスト ボックス 199"/>
        <xdr:cNvSpPr txBox="1"/>
      </xdr:nvSpPr>
      <xdr:spPr>
        <a:xfrm>
          <a:off x="2673427" y="13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15691</xdr:rowOff>
    </xdr:from>
    <xdr:to>
      <xdr:col>3</xdr:col>
      <xdr:colOff>3175</xdr:colOff>
      <xdr:row>77</xdr:row>
      <xdr:rowOff>117291</xdr:rowOff>
    </xdr:to>
    <xdr:sp macro="" textlink="">
      <xdr:nvSpPr>
        <xdr:cNvPr id="201" name="円/楕円 200"/>
        <xdr:cNvSpPr/>
      </xdr:nvSpPr>
      <xdr:spPr>
        <a:xfrm>
          <a:off x="1968500" y="132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108418</xdr:rowOff>
    </xdr:from>
    <xdr:ext cx="469744" cy="259045"/>
    <xdr:sp macro="" textlink="">
      <xdr:nvSpPr>
        <xdr:cNvPr id="202" name="テキスト ボックス 201"/>
        <xdr:cNvSpPr txBox="1"/>
      </xdr:nvSpPr>
      <xdr:spPr>
        <a:xfrm>
          <a:off x="1784427" y="1331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149307</xdr:rowOff>
    </xdr:from>
    <xdr:to>
      <xdr:col>1</xdr:col>
      <xdr:colOff>485775</xdr:colOff>
      <xdr:row>77</xdr:row>
      <xdr:rowOff>79457</xdr:rowOff>
    </xdr:to>
    <xdr:sp macro="" textlink="">
      <xdr:nvSpPr>
        <xdr:cNvPr id="203" name="円/楕円 202"/>
        <xdr:cNvSpPr/>
      </xdr:nvSpPr>
      <xdr:spPr>
        <a:xfrm>
          <a:off x="1079500" y="13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70584</xdr:rowOff>
    </xdr:from>
    <xdr:ext cx="469744" cy="259045"/>
    <xdr:sp macro="" textlink="">
      <xdr:nvSpPr>
        <xdr:cNvPr id="204" name="テキスト ボックス 203"/>
        <xdr:cNvSpPr txBox="1"/>
      </xdr:nvSpPr>
      <xdr:spPr>
        <a:xfrm>
          <a:off x="895427" y="132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112840</xdr:rowOff>
    </xdr:from>
    <xdr:to>
      <xdr:col>6</xdr:col>
      <xdr:colOff>511175</xdr:colOff>
      <xdr:row>96</xdr:row>
      <xdr:rowOff>94340</xdr:rowOff>
    </xdr:to>
    <xdr:cxnSp macro="">
      <xdr:nvCxnSpPr>
        <xdr:cNvPr id="236" name="直線コネクタ 235"/>
        <xdr:cNvCxnSpPr/>
      </xdr:nvCxnSpPr>
      <xdr:spPr>
        <a:xfrm flipV="1">
          <a:off x="3797300" y="16400590"/>
          <a:ext cx="838200" cy="15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94340</xdr:rowOff>
    </xdr:from>
    <xdr:to>
      <xdr:col>5</xdr:col>
      <xdr:colOff>358775</xdr:colOff>
      <xdr:row>97</xdr:row>
      <xdr:rowOff>21253</xdr:rowOff>
    </xdr:to>
    <xdr:cxnSp macro="">
      <xdr:nvCxnSpPr>
        <xdr:cNvPr id="239" name="直線コネクタ 238"/>
        <xdr:cNvCxnSpPr/>
      </xdr:nvCxnSpPr>
      <xdr:spPr>
        <a:xfrm flipV="1">
          <a:off x="2908300" y="16553540"/>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21253</xdr:rowOff>
    </xdr:from>
    <xdr:to>
      <xdr:col>4</xdr:col>
      <xdr:colOff>155575</xdr:colOff>
      <xdr:row>97</xdr:row>
      <xdr:rowOff>124155</xdr:rowOff>
    </xdr:to>
    <xdr:cxnSp macro="">
      <xdr:nvCxnSpPr>
        <xdr:cNvPr id="242" name="直線コネクタ 241"/>
        <xdr:cNvCxnSpPr/>
      </xdr:nvCxnSpPr>
      <xdr:spPr>
        <a:xfrm flipV="1">
          <a:off x="2019300" y="16651903"/>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124155</xdr:rowOff>
    </xdr:from>
    <xdr:to>
      <xdr:col>2</xdr:col>
      <xdr:colOff>638175</xdr:colOff>
      <xdr:row>97</xdr:row>
      <xdr:rowOff>138378</xdr:rowOff>
    </xdr:to>
    <xdr:cxnSp macro="">
      <xdr:nvCxnSpPr>
        <xdr:cNvPr id="245" name="直線コネクタ 244"/>
        <xdr:cNvCxnSpPr/>
      </xdr:nvCxnSpPr>
      <xdr:spPr>
        <a:xfrm flipV="1">
          <a:off x="1130300" y="16754805"/>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62040</xdr:rowOff>
    </xdr:from>
    <xdr:to>
      <xdr:col>6</xdr:col>
      <xdr:colOff>561975</xdr:colOff>
      <xdr:row>95</xdr:row>
      <xdr:rowOff>163640</xdr:rowOff>
    </xdr:to>
    <xdr:sp macro="" textlink="">
      <xdr:nvSpPr>
        <xdr:cNvPr id="255" name="円/楕円 254"/>
        <xdr:cNvSpPr/>
      </xdr:nvSpPr>
      <xdr:spPr>
        <a:xfrm>
          <a:off x="4584700" y="163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84917</xdr:rowOff>
    </xdr:from>
    <xdr:ext cx="599010" cy="259045"/>
    <xdr:sp macro="" textlink="">
      <xdr:nvSpPr>
        <xdr:cNvPr id="256" name="扶助費該当値テキスト"/>
        <xdr:cNvSpPr txBox="1"/>
      </xdr:nvSpPr>
      <xdr:spPr>
        <a:xfrm>
          <a:off x="4686300" y="1620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43540</xdr:rowOff>
    </xdr:from>
    <xdr:to>
      <xdr:col>5</xdr:col>
      <xdr:colOff>409575</xdr:colOff>
      <xdr:row>96</xdr:row>
      <xdr:rowOff>145140</xdr:rowOff>
    </xdr:to>
    <xdr:sp macro="" textlink="">
      <xdr:nvSpPr>
        <xdr:cNvPr id="257" name="円/楕円 256"/>
        <xdr:cNvSpPr/>
      </xdr:nvSpPr>
      <xdr:spPr>
        <a:xfrm>
          <a:off x="3746500" y="165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161667</xdr:rowOff>
    </xdr:from>
    <xdr:ext cx="599010" cy="259045"/>
    <xdr:sp macro="" textlink="">
      <xdr:nvSpPr>
        <xdr:cNvPr id="258" name="テキスト ボックス 257"/>
        <xdr:cNvSpPr txBox="1"/>
      </xdr:nvSpPr>
      <xdr:spPr>
        <a:xfrm>
          <a:off x="3497794" y="1627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141903</xdr:rowOff>
    </xdr:from>
    <xdr:to>
      <xdr:col>4</xdr:col>
      <xdr:colOff>206375</xdr:colOff>
      <xdr:row>97</xdr:row>
      <xdr:rowOff>72053</xdr:rowOff>
    </xdr:to>
    <xdr:sp macro="" textlink="">
      <xdr:nvSpPr>
        <xdr:cNvPr id="259" name="円/楕円 258"/>
        <xdr:cNvSpPr/>
      </xdr:nvSpPr>
      <xdr:spPr>
        <a:xfrm>
          <a:off x="2857500" y="166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88580</xdr:rowOff>
    </xdr:from>
    <xdr:ext cx="599010" cy="259045"/>
    <xdr:sp macro="" textlink="">
      <xdr:nvSpPr>
        <xdr:cNvPr id="260" name="テキスト ボックス 259"/>
        <xdr:cNvSpPr txBox="1"/>
      </xdr:nvSpPr>
      <xdr:spPr>
        <a:xfrm>
          <a:off x="2608794" y="163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73355</xdr:rowOff>
    </xdr:from>
    <xdr:to>
      <xdr:col>3</xdr:col>
      <xdr:colOff>3175</xdr:colOff>
      <xdr:row>98</xdr:row>
      <xdr:rowOff>3505</xdr:rowOff>
    </xdr:to>
    <xdr:sp macro="" textlink="">
      <xdr:nvSpPr>
        <xdr:cNvPr id="261" name="円/楕円 260"/>
        <xdr:cNvSpPr/>
      </xdr:nvSpPr>
      <xdr:spPr>
        <a:xfrm>
          <a:off x="1968500" y="167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20032</xdr:rowOff>
    </xdr:from>
    <xdr:ext cx="534377" cy="259045"/>
    <xdr:sp macro="" textlink="">
      <xdr:nvSpPr>
        <xdr:cNvPr id="262" name="テキスト ボックス 261"/>
        <xdr:cNvSpPr txBox="1"/>
      </xdr:nvSpPr>
      <xdr:spPr>
        <a:xfrm>
          <a:off x="1752111" y="164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87578</xdr:rowOff>
    </xdr:from>
    <xdr:to>
      <xdr:col>1</xdr:col>
      <xdr:colOff>485775</xdr:colOff>
      <xdr:row>98</xdr:row>
      <xdr:rowOff>17728</xdr:rowOff>
    </xdr:to>
    <xdr:sp macro="" textlink="">
      <xdr:nvSpPr>
        <xdr:cNvPr id="263" name="円/楕円 262"/>
        <xdr:cNvSpPr/>
      </xdr:nvSpPr>
      <xdr:spPr>
        <a:xfrm>
          <a:off x="1079500" y="167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34255</xdr:rowOff>
    </xdr:from>
    <xdr:ext cx="534377" cy="259045"/>
    <xdr:sp macro="" textlink="">
      <xdr:nvSpPr>
        <xdr:cNvPr id="264" name="テキスト ボックス 263"/>
        <xdr:cNvSpPr txBox="1"/>
      </xdr:nvSpPr>
      <xdr:spPr>
        <a:xfrm>
          <a:off x="863111" y="164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30178</xdr:rowOff>
    </xdr:from>
    <xdr:to>
      <xdr:col>15</xdr:col>
      <xdr:colOff>180975</xdr:colOff>
      <xdr:row>37</xdr:row>
      <xdr:rowOff>101729</xdr:rowOff>
    </xdr:to>
    <xdr:cxnSp macro="">
      <xdr:nvCxnSpPr>
        <xdr:cNvPr id="292" name="直線コネクタ 291"/>
        <xdr:cNvCxnSpPr/>
      </xdr:nvCxnSpPr>
      <xdr:spPr>
        <a:xfrm>
          <a:off x="9639300" y="6373828"/>
          <a:ext cx="8382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30178</xdr:rowOff>
    </xdr:from>
    <xdr:to>
      <xdr:col>14</xdr:col>
      <xdr:colOff>28575</xdr:colOff>
      <xdr:row>37</xdr:row>
      <xdr:rowOff>39276</xdr:rowOff>
    </xdr:to>
    <xdr:cxnSp macro="">
      <xdr:nvCxnSpPr>
        <xdr:cNvPr id="295" name="直線コネクタ 294"/>
        <xdr:cNvCxnSpPr/>
      </xdr:nvCxnSpPr>
      <xdr:spPr>
        <a:xfrm flipV="1">
          <a:off x="8750300" y="637382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39276</xdr:rowOff>
    </xdr:from>
    <xdr:to>
      <xdr:col>12</xdr:col>
      <xdr:colOff>511175</xdr:colOff>
      <xdr:row>37</xdr:row>
      <xdr:rowOff>72698</xdr:rowOff>
    </xdr:to>
    <xdr:cxnSp macro="">
      <xdr:nvCxnSpPr>
        <xdr:cNvPr id="298" name="直線コネクタ 297"/>
        <xdr:cNvCxnSpPr/>
      </xdr:nvCxnSpPr>
      <xdr:spPr>
        <a:xfrm flipV="1">
          <a:off x="7861300" y="6382926"/>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72698</xdr:rowOff>
    </xdr:from>
    <xdr:to>
      <xdr:col>11</xdr:col>
      <xdr:colOff>307975</xdr:colOff>
      <xdr:row>37</xdr:row>
      <xdr:rowOff>98049</xdr:rowOff>
    </xdr:to>
    <xdr:cxnSp macro="">
      <xdr:nvCxnSpPr>
        <xdr:cNvPr id="301" name="直線コネクタ 300"/>
        <xdr:cNvCxnSpPr/>
      </xdr:nvCxnSpPr>
      <xdr:spPr>
        <a:xfrm flipV="1">
          <a:off x="6972300" y="64163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5" name="テキスト ボックス 304"/>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50929</xdr:rowOff>
    </xdr:from>
    <xdr:to>
      <xdr:col>15</xdr:col>
      <xdr:colOff>231775</xdr:colOff>
      <xdr:row>37</xdr:row>
      <xdr:rowOff>152529</xdr:rowOff>
    </xdr:to>
    <xdr:sp macro="" textlink="">
      <xdr:nvSpPr>
        <xdr:cNvPr id="311" name="円/楕円 310"/>
        <xdr:cNvSpPr/>
      </xdr:nvSpPr>
      <xdr:spPr>
        <a:xfrm>
          <a:off x="10426700" y="63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29356</xdr:rowOff>
    </xdr:from>
    <xdr:ext cx="534377" cy="259045"/>
    <xdr:sp macro="" textlink="">
      <xdr:nvSpPr>
        <xdr:cNvPr id="312" name="補助費等該当値テキスト"/>
        <xdr:cNvSpPr txBox="1"/>
      </xdr:nvSpPr>
      <xdr:spPr>
        <a:xfrm>
          <a:off x="10528300" y="63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150828</xdr:rowOff>
    </xdr:from>
    <xdr:to>
      <xdr:col>14</xdr:col>
      <xdr:colOff>79375</xdr:colOff>
      <xdr:row>37</xdr:row>
      <xdr:rowOff>80978</xdr:rowOff>
    </xdr:to>
    <xdr:sp macro="" textlink="">
      <xdr:nvSpPr>
        <xdr:cNvPr id="313" name="円/楕円 312"/>
        <xdr:cNvSpPr/>
      </xdr:nvSpPr>
      <xdr:spPr>
        <a:xfrm>
          <a:off x="9588500" y="6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72105</xdr:rowOff>
    </xdr:from>
    <xdr:ext cx="534377" cy="259045"/>
    <xdr:sp macro="" textlink="">
      <xdr:nvSpPr>
        <xdr:cNvPr id="314" name="テキスト ボックス 313"/>
        <xdr:cNvSpPr txBox="1"/>
      </xdr:nvSpPr>
      <xdr:spPr>
        <a:xfrm>
          <a:off x="9372111" y="64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159926</xdr:rowOff>
    </xdr:from>
    <xdr:to>
      <xdr:col>12</xdr:col>
      <xdr:colOff>561975</xdr:colOff>
      <xdr:row>37</xdr:row>
      <xdr:rowOff>90076</xdr:rowOff>
    </xdr:to>
    <xdr:sp macro="" textlink="">
      <xdr:nvSpPr>
        <xdr:cNvPr id="315" name="円/楕円 314"/>
        <xdr:cNvSpPr/>
      </xdr:nvSpPr>
      <xdr:spPr>
        <a:xfrm>
          <a:off x="8699500" y="63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81203</xdr:rowOff>
    </xdr:from>
    <xdr:ext cx="534377" cy="259045"/>
    <xdr:sp macro="" textlink="">
      <xdr:nvSpPr>
        <xdr:cNvPr id="316" name="テキスト ボックス 315"/>
        <xdr:cNvSpPr txBox="1"/>
      </xdr:nvSpPr>
      <xdr:spPr>
        <a:xfrm>
          <a:off x="8483111" y="64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21898</xdr:rowOff>
    </xdr:from>
    <xdr:to>
      <xdr:col>11</xdr:col>
      <xdr:colOff>358775</xdr:colOff>
      <xdr:row>37</xdr:row>
      <xdr:rowOff>123498</xdr:rowOff>
    </xdr:to>
    <xdr:sp macro="" textlink="">
      <xdr:nvSpPr>
        <xdr:cNvPr id="317" name="円/楕円 316"/>
        <xdr:cNvSpPr/>
      </xdr:nvSpPr>
      <xdr:spPr>
        <a:xfrm>
          <a:off x="7810500" y="63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114625</xdr:rowOff>
    </xdr:from>
    <xdr:ext cx="534377" cy="259045"/>
    <xdr:sp macro="" textlink="">
      <xdr:nvSpPr>
        <xdr:cNvPr id="318" name="テキスト ボックス 317"/>
        <xdr:cNvSpPr txBox="1"/>
      </xdr:nvSpPr>
      <xdr:spPr>
        <a:xfrm>
          <a:off x="7594111" y="645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47249</xdr:rowOff>
    </xdr:from>
    <xdr:to>
      <xdr:col>10</xdr:col>
      <xdr:colOff>155575</xdr:colOff>
      <xdr:row>37</xdr:row>
      <xdr:rowOff>148849</xdr:rowOff>
    </xdr:to>
    <xdr:sp macro="" textlink="">
      <xdr:nvSpPr>
        <xdr:cNvPr id="319" name="円/楕円 318"/>
        <xdr:cNvSpPr/>
      </xdr:nvSpPr>
      <xdr:spPr>
        <a:xfrm>
          <a:off x="6921500" y="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139976</xdr:rowOff>
    </xdr:from>
    <xdr:ext cx="534377" cy="259045"/>
    <xdr:sp macro="" textlink="">
      <xdr:nvSpPr>
        <xdr:cNvPr id="320" name="テキスト ボックス 319"/>
        <xdr:cNvSpPr txBox="1"/>
      </xdr:nvSpPr>
      <xdr:spPr>
        <a:xfrm>
          <a:off x="6705111" y="64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142773</xdr:rowOff>
    </xdr:from>
    <xdr:to>
      <xdr:col>15</xdr:col>
      <xdr:colOff>180975</xdr:colOff>
      <xdr:row>51</xdr:row>
      <xdr:rowOff>60439</xdr:rowOff>
    </xdr:to>
    <xdr:cxnSp macro="">
      <xdr:nvCxnSpPr>
        <xdr:cNvPr id="349" name="直線コネクタ 348"/>
        <xdr:cNvCxnSpPr/>
      </xdr:nvCxnSpPr>
      <xdr:spPr>
        <a:xfrm flipV="1">
          <a:off x="9639300" y="8543823"/>
          <a:ext cx="8382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0"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60439</xdr:rowOff>
    </xdr:from>
    <xdr:to>
      <xdr:col>14</xdr:col>
      <xdr:colOff>28575</xdr:colOff>
      <xdr:row>52</xdr:row>
      <xdr:rowOff>158750</xdr:rowOff>
    </xdr:to>
    <xdr:cxnSp macro="">
      <xdr:nvCxnSpPr>
        <xdr:cNvPr id="352" name="直線コネクタ 351"/>
        <xdr:cNvCxnSpPr/>
      </xdr:nvCxnSpPr>
      <xdr:spPr>
        <a:xfrm flipV="1">
          <a:off x="8750300" y="8804389"/>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4" name="テキスト ボックス 353"/>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158750</xdr:rowOff>
    </xdr:from>
    <xdr:to>
      <xdr:col>12</xdr:col>
      <xdr:colOff>511175</xdr:colOff>
      <xdr:row>54</xdr:row>
      <xdr:rowOff>51168</xdr:rowOff>
    </xdr:to>
    <xdr:cxnSp macro="">
      <xdr:nvCxnSpPr>
        <xdr:cNvPr id="355" name="直線コネクタ 354"/>
        <xdr:cNvCxnSpPr/>
      </xdr:nvCxnSpPr>
      <xdr:spPr>
        <a:xfrm flipV="1">
          <a:off x="7861300" y="9074150"/>
          <a:ext cx="889000" cy="2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7" name="テキスト ボックス 356"/>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165926</xdr:rowOff>
    </xdr:from>
    <xdr:to>
      <xdr:col>11</xdr:col>
      <xdr:colOff>307975</xdr:colOff>
      <xdr:row>54</xdr:row>
      <xdr:rowOff>51168</xdr:rowOff>
    </xdr:to>
    <xdr:cxnSp macro="">
      <xdr:nvCxnSpPr>
        <xdr:cNvPr id="358" name="直線コネクタ 357"/>
        <xdr:cNvCxnSpPr/>
      </xdr:nvCxnSpPr>
      <xdr:spPr>
        <a:xfrm>
          <a:off x="6972300" y="925277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91973</xdr:rowOff>
    </xdr:from>
    <xdr:to>
      <xdr:col>15</xdr:col>
      <xdr:colOff>231775</xdr:colOff>
      <xdr:row>50</xdr:row>
      <xdr:rowOff>22123</xdr:rowOff>
    </xdr:to>
    <xdr:sp macro="" textlink="">
      <xdr:nvSpPr>
        <xdr:cNvPr id="368" name="円/楕円 367"/>
        <xdr:cNvSpPr/>
      </xdr:nvSpPr>
      <xdr:spPr>
        <a:xfrm>
          <a:off x="10426700" y="8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45000</xdr:rowOff>
    </xdr:from>
    <xdr:ext cx="599010" cy="259045"/>
    <xdr:sp macro="" textlink="">
      <xdr:nvSpPr>
        <xdr:cNvPr id="369" name="普通建設事業費該当値テキスト"/>
        <xdr:cNvSpPr txBox="1"/>
      </xdr:nvSpPr>
      <xdr:spPr>
        <a:xfrm>
          <a:off x="10528300" y="8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127,258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9639</xdr:rowOff>
    </xdr:from>
    <xdr:to>
      <xdr:col>14</xdr:col>
      <xdr:colOff>79375</xdr:colOff>
      <xdr:row>51</xdr:row>
      <xdr:rowOff>111239</xdr:rowOff>
    </xdr:to>
    <xdr:sp macro="" textlink="">
      <xdr:nvSpPr>
        <xdr:cNvPr id="370" name="円/楕円 369"/>
        <xdr:cNvSpPr/>
      </xdr:nvSpPr>
      <xdr:spPr>
        <a:xfrm>
          <a:off x="9588500" y="8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127766</xdr:rowOff>
    </xdr:from>
    <xdr:ext cx="599010" cy="259045"/>
    <xdr:sp macro="" textlink="">
      <xdr:nvSpPr>
        <xdr:cNvPr id="371" name="テキスト ボックス 370"/>
        <xdr:cNvSpPr txBox="1"/>
      </xdr:nvSpPr>
      <xdr:spPr>
        <a:xfrm>
          <a:off x="9339794" y="85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107950</xdr:rowOff>
    </xdr:from>
    <xdr:to>
      <xdr:col>12</xdr:col>
      <xdr:colOff>561975</xdr:colOff>
      <xdr:row>53</xdr:row>
      <xdr:rowOff>38100</xdr:rowOff>
    </xdr:to>
    <xdr:sp macro="" textlink="">
      <xdr:nvSpPr>
        <xdr:cNvPr id="372" name="円/楕円 371"/>
        <xdr:cNvSpPr/>
      </xdr:nvSpPr>
      <xdr:spPr>
        <a:xfrm>
          <a:off x="8699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54627</xdr:rowOff>
    </xdr:from>
    <xdr:ext cx="534377" cy="259045"/>
    <xdr:sp macro="" textlink="">
      <xdr:nvSpPr>
        <xdr:cNvPr id="373" name="テキスト ボックス 372"/>
        <xdr:cNvSpPr txBox="1"/>
      </xdr:nvSpPr>
      <xdr:spPr>
        <a:xfrm>
          <a:off x="8483111" y="87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368</xdr:rowOff>
    </xdr:from>
    <xdr:to>
      <xdr:col>11</xdr:col>
      <xdr:colOff>358775</xdr:colOff>
      <xdr:row>54</xdr:row>
      <xdr:rowOff>101968</xdr:rowOff>
    </xdr:to>
    <xdr:sp macro="" textlink="">
      <xdr:nvSpPr>
        <xdr:cNvPr id="374" name="円/楕円 373"/>
        <xdr:cNvSpPr/>
      </xdr:nvSpPr>
      <xdr:spPr>
        <a:xfrm>
          <a:off x="7810500" y="92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118495</xdr:rowOff>
    </xdr:from>
    <xdr:ext cx="534377" cy="259045"/>
    <xdr:sp macro="" textlink="">
      <xdr:nvSpPr>
        <xdr:cNvPr id="375" name="テキスト ボックス 374"/>
        <xdr:cNvSpPr txBox="1"/>
      </xdr:nvSpPr>
      <xdr:spPr>
        <a:xfrm>
          <a:off x="7594111" y="9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115126</xdr:rowOff>
    </xdr:from>
    <xdr:to>
      <xdr:col>10</xdr:col>
      <xdr:colOff>155575</xdr:colOff>
      <xdr:row>54</xdr:row>
      <xdr:rowOff>45276</xdr:rowOff>
    </xdr:to>
    <xdr:sp macro="" textlink="">
      <xdr:nvSpPr>
        <xdr:cNvPr id="376" name="円/楕円 375"/>
        <xdr:cNvSpPr/>
      </xdr:nvSpPr>
      <xdr:spPr>
        <a:xfrm>
          <a:off x="6921500" y="92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61803</xdr:rowOff>
    </xdr:from>
    <xdr:ext cx="534377" cy="259045"/>
    <xdr:sp macro="" textlink="">
      <xdr:nvSpPr>
        <xdr:cNvPr id="377" name="テキスト ボックス 376"/>
        <xdr:cNvSpPr txBox="1"/>
      </xdr:nvSpPr>
      <xdr:spPr>
        <a:xfrm>
          <a:off x="6705111" y="89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133680</xdr:rowOff>
    </xdr:from>
    <xdr:to>
      <xdr:col>15</xdr:col>
      <xdr:colOff>180975</xdr:colOff>
      <xdr:row>72</xdr:row>
      <xdr:rowOff>78511</xdr:rowOff>
    </xdr:to>
    <xdr:cxnSp macro="">
      <xdr:nvCxnSpPr>
        <xdr:cNvPr id="406" name="直線コネクタ 405"/>
        <xdr:cNvCxnSpPr/>
      </xdr:nvCxnSpPr>
      <xdr:spPr>
        <a:xfrm flipV="1">
          <a:off x="9639300" y="11963730"/>
          <a:ext cx="8382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165968</xdr:rowOff>
    </xdr:from>
    <xdr:ext cx="534377" cy="259045"/>
    <xdr:sp macro="" textlink="">
      <xdr:nvSpPr>
        <xdr:cNvPr id="407" name="普通建設事業費 （ うち新規整備　）平均値テキスト"/>
        <xdr:cNvSpPr txBox="1"/>
      </xdr:nvSpPr>
      <xdr:spPr>
        <a:xfrm>
          <a:off x="10528300" y="12853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35192</xdr:rowOff>
    </xdr:from>
    <xdr:to>
      <xdr:col>14</xdr:col>
      <xdr:colOff>28575</xdr:colOff>
      <xdr:row>72</xdr:row>
      <xdr:rowOff>78511</xdr:rowOff>
    </xdr:to>
    <xdr:cxnSp macro="">
      <xdr:nvCxnSpPr>
        <xdr:cNvPr id="409" name="直線コネクタ 408"/>
        <xdr:cNvCxnSpPr/>
      </xdr:nvCxnSpPr>
      <xdr:spPr>
        <a:xfrm>
          <a:off x="8750300" y="12379592"/>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87901</xdr:rowOff>
    </xdr:from>
    <xdr:ext cx="534377" cy="259045"/>
    <xdr:sp macro="" textlink="">
      <xdr:nvSpPr>
        <xdr:cNvPr id="411" name="テキスト ボックス 410"/>
        <xdr:cNvSpPr txBox="1"/>
      </xdr:nvSpPr>
      <xdr:spPr>
        <a:xfrm>
          <a:off x="9372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3" name="テキスト ボックス 412"/>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82880</xdr:rowOff>
    </xdr:from>
    <xdr:to>
      <xdr:col>15</xdr:col>
      <xdr:colOff>231775</xdr:colOff>
      <xdr:row>70</xdr:row>
      <xdr:rowOff>13030</xdr:rowOff>
    </xdr:to>
    <xdr:sp macro="" textlink="">
      <xdr:nvSpPr>
        <xdr:cNvPr id="419" name="円/楕円 418"/>
        <xdr:cNvSpPr/>
      </xdr:nvSpPr>
      <xdr:spPr>
        <a:xfrm>
          <a:off x="10426700" y="11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35907</xdr:rowOff>
    </xdr:from>
    <xdr:ext cx="534377" cy="259045"/>
    <xdr:sp macro="" textlink="">
      <xdr:nvSpPr>
        <xdr:cNvPr id="420" name="普通建設事業費 （ うち新規整備　）該当値テキスト"/>
        <xdr:cNvSpPr txBox="1"/>
      </xdr:nvSpPr>
      <xdr:spPr>
        <a:xfrm>
          <a:off x="10528300" y="118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27711</xdr:rowOff>
    </xdr:from>
    <xdr:to>
      <xdr:col>14</xdr:col>
      <xdr:colOff>79375</xdr:colOff>
      <xdr:row>72</xdr:row>
      <xdr:rowOff>129311</xdr:rowOff>
    </xdr:to>
    <xdr:sp macro="" textlink="">
      <xdr:nvSpPr>
        <xdr:cNvPr id="421" name="円/楕円 420"/>
        <xdr:cNvSpPr/>
      </xdr:nvSpPr>
      <xdr:spPr>
        <a:xfrm>
          <a:off x="9588500" y="12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145838</xdr:rowOff>
    </xdr:from>
    <xdr:ext cx="534377" cy="259045"/>
    <xdr:sp macro="" textlink="">
      <xdr:nvSpPr>
        <xdr:cNvPr id="422" name="テキスト ボックス 421"/>
        <xdr:cNvSpPr txBox="1"/>
      </xdr:nvSpPr>
      <xdr:spPr>
        <a:xfrm>
          <a:off x="9372111" y="121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155842</xdr:rowOff>
    </xdr:from>
    <xdr:to>
      <xdr:col>12</xdr:col>
      <xdr:colOff>561975</xdr:colOff>
      <xdr:row>72</xdr:row>
      <xdr:rowOff>85992</xdr:rowOff>
    </xdr:to>
    <xdr:sp macro="" textlink="">
      <xdr:nvSpPr>
        <xdr:cNvPr id="423" name="円/楕円 422"/>
        <xdr:cNvSpPr/>
      </xdr:nvSpPr>
      <xdr:spPr>
        <a:xfrm>
          <a:off x="8699500" y="123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102519</xdr:rowOff>
    </xdr:from>
    <xdr:ext cx="534377" cy="259045"/>
    <xdr:sp macro="" textlink="">
      <xdr:nvSpPr>
        <xdr:cNvPr id="424" name="テキスト ボックス 423"/>
        <xdr:cNvSpPr txBox="1"/>
      </xdr:nvSpPr>
      <xdr:spPr>
        <a:xfrm>
          <a:off x="8483111" y="121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103856</xdr:rowOff>
    </xdr:from>
    <xdr:to>
      <xdr:col>15</xdr:col>
      <xdr:colOff>180975</xdr:colOff>
      <xdr:row>92</xdr:row>
      <xdr:rowOff>75417</xdr:rowOff>
    </xdr:to>
    <xdr:cxnSp macro="">
      <xdr:nvCxnSpPr>
        <xdr:cNvPr id="451" name="直線コネクタ 450"/>
        <xdr:cNvCxnSpPr/>
      </xdr:nvCxnSpPr>
      <xdr:spPr>
        <a:xfrm flipV="1">
          <a:off x="9639300" y="15705806"/>
          <a:ext cx="838200" cy="1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43483</xdr:rowOff>
    </xdr:from>
    <xdr:ext cx="534377" cy="259045"/>
    <xdr:sp macro="" textlink="">
      <xdr:nvSpPr>
        <xdr:cNvPr id="452" name="普通建設事業費 （ うち更新整備　）平均値テキスト"/>
        <xdr:cNvSpPr txBox="1"/>
      </xdr:nvSpPr>
      <xdr:spPr>
        <a:xfrm>
          <a:off x="10528300" y="161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75417</xdr:rowOff>
    </xdr:from>
    <xdr:to>
      <xdr:col>14</xdr:col>
      <xdr:colOff>28575</xdr:colOff>
      <xdr:row>94</xdr:row>
      <xdr:rowOff>81087</xdr:rowOff>
    </xdr:to>
    <xdr:cxnSp macro="">
      <xdr:nvCxnSpPr>
        <xdr:cNvPr id="454" name="直線コネクタ 453"/>
        <xdr:cNvCxnSpPr/>
      </xdr:nvCxnSpPr>
      <xdr:spPr>
        <a:xfrm flipV="1">
          <a:off x="8750300" y="15848817"/>
          <a:ext cx="889000" cy="3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6" name="テキスト ボックス 455"/>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53056</xdr:rowOff>
    </xdr:from>
    <xdr:to>
      <xdr:col>15</xdr:col>
      <xdr:colOff>231775</xdr:colOff>
      <xdr:row>91</xdr:row>
      <xdr:rowOff>154656</xdr:rowOff>
    </xdr:to>
    <xdr:sp macro="" textlink="">
      <xdr:nvSpPr>
        <xdr:cNvPr id="464" name="円/楕円 463"/>
        <xdr:cNvSpPr/>
      </xdr:nvSpPr>
      <xdr:spPr>
        <a:xfrm>
          <a:off x="10426700" y="15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75933</xdr:rowOff>
    </xdr:from>
    <xdr:ext cx="534377" cy="259045"/>
    <xdr:sp macro="" textlink="">
      <xdr:nvSpPr>
        <xdr:cNvPr id="465" name="普通建設事業費 （ うち更新整備　）該当値テキスト"/>
        <xdr:cNvSpPr txBox="1"/>
      </xdr:nvSpPr>
      <xdr:spPr>
        <a:xfrm>
          <a:off x="10528300" y="155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24617</xdr:rowOff>
    </xdr:from>
    <xdr:to>
      <xdr:col>14</xdr:col>
      <xdr:colOff>79375</xdr:colOff>
      <xdr:row>92</xdr:row>
      <xdr:rowOff>126217</xdr:rowOff>
    </xdr:to>
    <xdr:sp macro="" textlink="">
      <xdr:nvSpPr>
        <xdr:cNvPr id="466" name="円/楕円 465"/>
        <xdr:cNvSpPr/>
      </xdr:nvSpPr>
      <xdr:spPr>
        <a:xfrm>
          <a:off x="9588500" y="157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142744</xdr:rowOff>
    </xdr:from>
    <xdr:ext cx="534377" cy="259045"/>
    <xdr:sp macro="" textlink="">
      <xdr:nvSpPr>
        <xdr:cNvPr id="467" name="テキスト ボックス 466"/>
        <xdr:cNvSpPr txBox="1"/>
      </xdr:nvSpPr>
      <xdr:spPr>
        <a:xfrm>
          <a:off x="9372111" y="1557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30287</xdr:rowOff>
    </xdr:from>
    <xdr:to>
      <xdr:col>12</xdr:col>
      <xdr:colOff>561975</xdr:colOff>
      <xdr:row>94</xdr:row>
      <xdr:rowOff>131887</xdr:rowOff>
    </xdr:to>
    <xdr:sp macro="" textlink="">
      <xdr:nvSpPr>
        <xdr:cNvPr id="468" name="円/楕円 467"/>
        <xdr:cNvSpPr/>
      </xdr:nvSpPr>
      <xdr:spPr>
        <a:xfrm>
          <a:off x="8699500" y="161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148414</xdr:rowOff>
    </xdr:from>
    <xdr:ext cx="534377" cy="259045"/>
    <xdr:sp macro="" textlink="">
      <xdr:nvSpPr>
        <xdr:cNvPr id="469" name="テキスト ボックス 468"/>
        <xdr:cNvSpPr txBox="1"/>
      </xdr:nvSpPr>
      <xdr:spPr>
        <a:xfrm>
          <a:off x="8483111" y="159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104267</xdr:rowOff>
    </xdr:from>
    <xdr:to>
      <xdr:col>23</xdr:col>
      <xdr:colOff>517525</xdr:colOff>
      <xdr:row>37</xdr:row>
      <xdr:rowOff>145796</xdr:rowOff>
    </xdr:to>
    <xdr:cxnSp macro="">
      <xdr:nvCxnSpPr>
        <xdr:cNvPr id="498" name="直線コネクタ 497"/>
        <xdr:cNvCxnSpPr/>
      </xdr:nvCxnSpPr>
      <xdr:spPr>
        <a:xfrm flipV="1">
          <a:off x="15481300" y="644791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18923</xdr:rowOff>
    </xdr:from>
    <xdr:to>
      <xdr:col>22</xdr:col>
      <xdr:colOff>365125</xdr:colOff>
      <xdr:row>37</xdr:row>
      <xdr:rowOff>145796</xdr:rowOff>
    </xdr:to>
    <xdr:cxnSp macro="">
      <xdr:nvCxnSpPr>
        <xdr:cNvPr id="501" name="直線コネクタ 500"/>
        <xdr:cNvCxnSpPr/>
      </xdr:nvCxnSpPr>
      <xdr:spPr>
        <a:xfrm>
          <a:off x="14592300" y="6362573"/>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159021</xdr:rowOff>
    </xdr:from>
    <xdr:ext cx="378565" cy="259045"/>
    <xdr:sp macro="" textlink="">
      <xdr:nvSpPr>
        <xdr:cNvPr id="503" name="テキスト ボックス 502"/>
        <xdr:cNvSpPr txBox="1"/>
      </xdr:nvSpPr>
      <xdr:spPr>
        <a:xfrm>
          <a:off x="15292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18923</xdr:rowOff>
    </xdr:from>
    <xdr:to>
      <xdr:col>21</xdr:col>
      <xdr:colOff>161925</xdr:colOff>
      <xdr:row>37</xdr:row>
      <xdr:rowOff>95377</xdr:rowOff>
    </xdr:to>
    <xdr:cxnSp macro="">
      <xdr:nvCxnSpPr>
        <xdr:cNvPr id="504" name="直線コネクタ 503"/>
        <xdr:cNvCxnSpPr/>
      </xdr:nvCxnSpPr>
      <xdr:spPr>
        <a:xfrm flipV="1">
          <a:off x="13703300" y="6362573"/>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6" name="テキスト ボックス 505"/>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16002</xdr:rowOff>
    </xdr:from>
    <xdr:to>
      <xdr:col>19</xdr:col>
      <xdr:colOff>644525</xdr:colOff>
      <xdr:row>37</xdr:row>
      <xdr:rowOff>95377</xdr:rowOff>
    </xdr:to>
    <xdr:cxnSp macro="">
      <xdr:nvCxnSpPr>
        <xdr:cNvPr id="507" name="直線コネクタ 506"/>
        <xdr:cNvCxnSpPr/>
      </xdr:nvCxnSpPr>
      <xdr:spPr>
        <a:xfrm>
          <a:off x="12814300" y="6359652"/>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09" name="テキスト ボックス 508"/>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104665</xdr:rowOff>
    </xdr:from>
    <xdr:ext cx="469744" cy="259045"/>
    <xdr:sp macro="" textlink="">
      <xdr:nvSpPr>
        <xdr:cNvPr id="511" name="テキスト ボックス 510"/>
        <xdr:cNvSpPr txBox="1"/>
      </xdr:nvSpPr>
      <xdr:spPr>
        <a:xfrm>
          <a:off x="12579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53467</xdr:rowOff>
    </xdr:from>
    <xdr:to>
      <xdr:col>23</xdr:col>
      <xdr:colOff>568325</xdr:colOff>
      <xdr:row>37</xdr:row>
      <xdr:rowOff>155067</xdr:rowOff>
    </xdr:to>
    <xdr:sp macro="" textlink="">
      <xdr:nvSpPr>
        <xdr:cNvPr id="517" name="円/楕円 516"/>
        <xdr:cNvSpPr/>
      </xdr:nvSpPr>
      <xdr:spPr>
        <a:xfrm>
          <a:off x="162687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31894</xdr:rowOff>
    </xdr:from>
    <xdr:ext cx="469744" cy="259045"/>
    <xdr:sp macro="" textlink="">
      <xdr:nvSpPr>
        <xdr:cNvPr id="518" name="災害復旧事業費該当値テキスト"/>
        <xdr:cNvSpPr txBox="1"/>
      </xdr:nvSpPr>
      <xdr:spPr>
        <a:xfrm>
          <a:off x="16370300"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94996</xdr:rowOff>
    </xdr:from>
    <xdr:to>
      <xdr:col>22</xdr:col>
      <xdr:colOff>415925</xdr:colOff>
      <xdr:row>38</xdr:row>
      <xdr:rowOff>25146</xdr:rowOff>
    </xdr:to>
    <xdr:sp macro="" textlink="">
      <xdr:nvSpPr>
        <xdr:cNvPr id="519" name="円/楕円 518"/>
        <xdr:cNvSpPr/>
      </xdr:nvSpPr>
      <xdr:spPr>
        <a:xfrm>
          <a:off x="15430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41673</xdr:rowOff>
    </xdr:from>
    <xdr:ext cx="469744" cy="259045"/>
    <xdr:sp macro="" textlink="">
      <xdr:nvSpPr>
        <xdr:cNvPr id="520" name="テキスト ボックス 519"/>
        <xdr:cNvSpPr txBox="1"/>
      </xdr:nvSpPr>
      <xdr:spPr>
        <a:xfrm>
          <a:off x="15246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139573</xdr:rowOff>
    </xdr:from>
    <xdr:to>
      <xdr:col>21</xdr:col>
      <xdr:colOff>212725</xdr:colOff>
      <xdr:row>37</xdr:row>
      <xdr:rowOff>69723</xdr:rowOff>
    </xdr:to>
    <xdr:sp macro="" textlink="">
      <xdr:nvSpPr>
        <xdr:cNvPr id="521" name="円/楕円 520"/>
        <xdr:cNvSpPr/>
      </xdr:nvSpPr>
      <xdr:spPr>
        <a:xfrm>
          <a:off x="14541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86250</xdr:rowOff>
    </xdr:from>
    <xdr:ext cx="469744" cy="259045"/>
    <xdr:sp macro="" textlink="">
      <xdr:nvSpPr>
        <xdr:cNvPr id="522" name="テキスト ボックス 521"/>
        <xdr:cNvSpPr txBox="1"/>
      </xdr:nvSpPr>
      <xdr:spPr>
        <a:xfrm>
          <a:off x="14357427" y="608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44577</xdr:rowOff>
    </xdr:from>
    <xdr:to>
      <xdr:col>20</xdr:col>
      <xdr:colOff>9525</xdr:colOff>
      <xdr:row>37</xdr:row>
      <xdr:rowOff>146177</xdr:rowOff>
    </xdr:to>
    <xdr:sp macro="" textlink="">
      <xdr:nvSpPr>
        <xdr:cNvPr id="523" name="円/楕円 522"/>
        <xdr:cNvSpPr/>
      </xdr:nvSpPr>
      <xdr:spPr>
        <a:xfrm>
          <a:off x="13652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162704</xdr:rowOff>
    </xdr:from>
    <xdr:ext cx="469744" cy="259045"/>
    <xdr:sp macro="" textlink="">
      <xdr:nvSpPr>
        <xdr:cNvPr id="524" name="テキスト ボックス 523"/>
        <xdr:cNvSpPr txBox="1"/>
      </xdr:nvSpPr>
      <xdr:spPr>
        <a:xfrm>
          <a:off x="13468427"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136652</xdr:rowOff>
    </xdr:from>
    <xdr:to>
      <xdr:col>18</xdr:col>
      <xdr:colOff>492125</xdr:colOff>
      <xdr:row>37</xdr:row>
      <xdr:rowOff>66802</xdr:rowOff>
    </xdr:to>
    <xdr:sp macro="" textlink="">
      <xdr:nvSpPr>
        <xdr:cNvPr id="525" name="円/楕円 524"/>
        <xdr:cNvSpPr/>
      </xdr:nvSpPr>
      <xdr:spPr>
        <a:xfrm>
          <a:off x="12763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83329</xdr:rowOff>
    </xdr:from>
    <xdr:ext cx="469744" cy="259045"/>
    <xdr:sp macro="" textlink="">
      <xdr:nvSpPr>
        <xdr:cNvPr id="526" name="テキスト ボックス 525"/>
        <xdr:cNvSpPr txBox="1"/>
      </xdr:nvSpPr>
      <xdr:spPr>
        <a:xfrm>
          <a:off x="12579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77452</xdr:rowOff>
    </xdr:from>
    <xdr:to>
      <xdr:col>23</xdr:col>
      <xdr:colOff>517525</xdr:colOff>
      <xdr:row>72</xdr:row>
      <xdr:rowOff>103924</xdr:rowOff>
    </xdr:to>
    <xdr:cxnSp macro="">
      <xdr:nvCxnSpPr>
        <xdr:cNvPr id="603" name="直線コネクタ 602"/>
        <xdr:cNvCxnSpPr/>
      </xdr:nvCxnSpPr>
      <xdr:spPr>
        <a:xfrm>
          <a:off x="15481300" y="12421852"/>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668</xdr:rowOff>
    </xdr:from>
    <xdr:ext cx="534377" cy="259045"/>
    <xdr:sp macro="" textlink="">
      <xdr:nvSpPr>
        <xdr:cNvPr id="604" name="公債費平均値テキスト"/>
        <xdr:cNvSpPr txBox="1"/>
      </xdr:nvSpPr>
      <xdr:spPr>
        <a:xfrm>
          <a:off x="16370300" y="12859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25903</xdr:rowOff>
    </xdr:from>
    <xdr:to>
      <xdr:col>22</xdr:col>
      <xdr:colOff>365125</xdr:colOff>
      <xdr:row>72</xdr:row>
      <xdr:rowOff>77452</xdr:rowOff>
    </xdr:to>
    <xdr:cxnSp macro="">
      <xdr:nvCxnSpPr>
        <xdr:cNvPr id="606" name="直線コネクタ 605"/>
        <xdr:cNvCxnSpPr/>
      </xdr:nvCxnSpPr>
      <xdr:spPr>
        <a:xfrm>
          <a:off x="14592300" y="12370303"/>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8" name="テキスト ボックス 607"/>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168343</xdr:rowOff>
    </xdr:from>
    <xdr:to>
      <xdr:col>21</xdr:col>
      <xdr:colOff>161925</xdr:colOff>
      <xdr:row>72</xdr:row>
      <xdr:rowOff>25903</xdr:rowOff>
    </xdr:to>
    <xdr:cxnSp macro="">
      <xdr:nvCxnSpPr>
        <xdr:cNvPr id="609" name="直線コネクタ 608"/>
        <xdr:cNvCxnSpPr/>
      </xdr:nvCxnSpPr>
      <xdr:spPr>
        <a:xfrm>
          <a:off x="13703300" y="12341293"/>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168343</xdr:rowOff>
    </xdr:from>
    <xdr:to>
      <xdr:col>19</xdr:col>
      <xdr:colOff>644525</xdr:colOff>
      <xdr:row>72</xdr:row>
      <xdr:rowOff>9809</xdr:rowOff>
    </xdr:to>
    <xdr:cxnSp macro="">
      <xdr:nvCxnSpPr>
        <xdr:cNvPr id="612" name="直線コネクタ 611"/>
        <xdr:cNvCxnSpPr/>
      </xdr:nvCxnSpPr>
      <xdr:spPr>
        <a:xfrm flipV="1">
          <a:off x="12814300" y="1234129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6" name="テキスト ボックス 615"/>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53124</xdr:rowOff>
    </xdr:from>
    <xdr:to>
      <xdr:col>23</xdr:col>
      <xdr:colOff>568325</xdr:colOff>
      <xdr:row>72</xdr:row>
      <xdr:rowOff>154724</xdr:rowOff>
    </xdr:to>
    <xdr:sp macro="" textlink="">
      <xdr:nvSpPr>
        <xdr:cNvPr id="622" name="円/楕円 621"/>
        <xdr:cNvSpPr/>
      </xdr:nvSpPr>
      <xdr:spPr>
        <a:xfrm>
          <a:off x="162687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76001</xdr:rowOff>
    </xdr:from>
    <xdr:ext cx="534377" cy="259045"/>
    <xdr:sp macro="" textlink="">
      <xdr:nvSpPr>
        <xdr:cNvPr id="623" name="公債費該当値テキスト"/>
        <xdr:cNvSpPr txBox="1"/>
      </xdr:nvSpPr>
      <xdr:spPr>
        <a:xfrm>
          <a:off x="16370300" y="122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26652</xdr:rowOff>
    </xdr:from>
    <xdr:to>
      <xdr:col>22</xdr:col>
      <xdr:colOff>415925</xdr:colOff>
      <xdr:row>72</xdr:row>
      <xdr:rowOff>128252</xdr:rowOff>
    </xdr:to>
    <xdr:sp macro="" textlink="">
      <xdr:nvSpPr>
        <xdr:cNvPr id="624" name="円/楕円 623"/>
        <xdr:cNvSpPr/>
      </xdr:nvSpPr>
      <xdr:spPr>
        <a:xfrm>
          <a:off x="15430500" y="123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144779</xdr:rowOff>
    </xdr:from>
    <xdr:ext cx="534377" cy="259045"/>
    <xdr:sp macro="" textlink="">
      <xdr:nvSpPr>
        <xdr:cNvPr id="625" name="テキスト ボックス 624"/>
        <xdr:cNvSpPr txBox="1"/>
      </xdr:nvSpPr>
      <xdr:spPr>
        <a:xfrm>
          <a:off x="15214111" y="121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146553</xdr:rowOff>
    </xdr:from>
    <xdr:to>
      <xdr:col>21</xdr:col>
      <xdr:colOff>212725</xdr:colOff>
      <xdr:row>72</xdr:row>
      <xdr:rowOff>76703</xdr:rowOff>
    </xdr:to>
    <xdr:sp macro="" textlink="">
      <xdr:nvSpPr>
        <xdr:cNvPr id="626" name="円/楕円 625"/>
        <xdr:cNvSpPr/>
      </xdr:nvSpPr>
      <xdr:spPr>
        <a:xfrm>
          <a:off x="14541500" y="123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93230</xdr:rowOff>
    </xdr:from>
    <xdr:ext cx="534377" cy="259045"/>
    <xdr:sp macro="" textlink="">
      <xdr:nvSpPr>
        <xdr:cNvPr id="627" name="テキスト ボックス 626"/>
        <xdr:cNvSpPr txBox="1"/>
      </xdr:nvSpPr>
      <xdr:spPr>
        <a:xfrm>
          <a:off x="14325111" y="120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117543</xdr:rowOff>
    </xdr:from>
    <xdr:to>
      <xdr:col>20</xdr:col>
      <xdr:colOff>9525</xdr:colOff>
      <xdr:row>72</xdr:row>
      <xdr:rowOff>47693</xdr:rowOff>
    </xdr:to>
    <xdr:sp macro="" textlink="">
      <xdr:nvSpPr>
        <xdr:cNvPr id="628" name="円/楕円 627"/>
        <xdr:cNvSpPr/>
      </xdr:nvSpPr>
      <xdr:spPr>
        <a:xfrm>
          <a:off x="13652500" y="12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64220</xdr:rowOff>
    </xdr:from>
    <xdr:ext cx="534377" cy="259045"/>
    <xdr:sp macro="" textlink="">
      <xdr:nvSpPr>
        <xdr:cNvPr id="629" name="テキスト ボックス 628"/>
        <xdr:cNvSpPr txBox="1"/>
      </xdr:nvSpPr>
      <xdr:spPr>
        <a:xfrm>
          <a:off x="13436111" y="120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130459</xdr:rowOff>
    </xdr:from>
    <xdr:to>
      <xdr:col>18</xdr:col>
      <xdr:colOff>492125</xdr:colOff>
      <xdr:row>72</xdr:row>
      <xdr:rowOff>60609</xdr:rowOff>
    </xdr:to>
    <xdr:sp macro="" textlink="">
      <xdr:nvSpPr>
        <xdr:cNvPr id="630" name="円/楕円 629"/>
        <xdr:cNvSpPr/>
      </xdr:nvSpPr>
      <xdr:spPr>
        <a:xfrm>
          <a:off x="12763500" y="123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77136</xdr:rowOff>
    </xdr:from>
    <xdr:ext cx="534377" cy="259045"/>
    <xdr:sp macro="" textlink="">
      <xdr:nvSpPr>
        <xdr:cNvPr id="631" name="テキスト ボックス 630"/>
        <xdr:cNvSpPr txBox="1"/>
      </xdr:nvSpPr>
      <xdr:spPr>
        <a:xfrm>
          <a:off x="12547111" y="120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127051</xdr:rowOff>
    </xdr:from>
    <xdr:to>
      <xdr:col>23</xdr:col>
      <xdr:colOff>517525</xdr:colOff>
      <xdr:row>97</xdr:row>
      <xdr:rowOff>58395</xdr:rowOff>
    </xdr:to>
    <xdr:cxnSp macro="">
      <xdr:nvCxnSpPr>
        <xdr:cNvPr id="660" name="直線コネクタ 659"/>
        <xdr:cNvCxnSpPr/>
      </xdr:nvCxnSpPr>
      <xdr:spPr>
        <a:xfrm flipV="1">
          <a:off x="15481300" y="16243351"/>
          <a:ext cx="838200" cy="4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1"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62700</xdr:rowOff>
    </xdr:from>
    <xdr:to>
      <xdr:col>22</xdr:col>
      <xdr:colOff>365125</xdr:colOff>
      <xdr:row>97</xdr:row>
      <xdr:rowOff>58395</xdr:rowOff>
    </xdr:to>
    <xdr:cxnSp macro="">
      <xdr:nvCxnSpPr>
        <xdr:cNvPr id="663" name="直線コネクタ 662"/>
        <xdr:cNvCxnSpPr/>
      </xdr:nvCxnSpPr>
      <xdr:spPr>
        <a:xfrm>
          <a:off x="14592300" y="16521900"/>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5" name="テキスト ボックス 664"/>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62700</xdr:rowOff>
    </xdr:from>
    <xdr:to>
      <xdr:col>21</xdr:col>
      <xdr:colOff>161925</xdr:colOff>
      <xdr:row>97</xdr:row>
      <xdr:rowOff>83198</xdr:rowOff>
    </xdr:to>
    <xdr:cxnSp macro="">
      <xdr:nvCxnSpPr>
        <xdr:cNvPr id="666" name="直線コネクタ 665"/>
        <xdr:cNvCxnSpPr/>
      </xdr:nvCxnSpPr>
      <xdr:spPr>
        <a:xfrm flipV="1">
          <a:off x="13703300" y="1652190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83198</xdr:rowOff>
    </xdr:from>
    <xdr:to>
      <xdr:col>19</xdr:col>
      <xdr:colOff>644525</xdr:colOff>
      <xdr:row>98</xdr:row>
      <xdr:rowOff>115888</xdr:rowOff>
    </xdr:to>
    <xdr:cxnSp macro="">
      <xdr:nvCxnSpPr>
        <xdr:cNvPr id="669" name="直線コネクタ 668"/>
        <xdr:cNvCxnSpPr/>
      </xdr:nvCxnSpPr>
      <xdr:spPr>
        <a:xfrm flipV="1">
          <a:off x="12814300" y="16713848"/>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1" name="テキスト ボックス 670"/>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3" name="テキスト ボックス 672"/>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76251</xdr:rowOff>
    </xdr:from>
    <xdr:to>
      <xdr:col>23</xdr:col>
      <xdr:colOff>568325</xdr:colOff>
      <xdr:row>95</xdr:row>
      <xdr:rowOff>6401</xdr:rowOff>
    </xdr:to>
    <xdr:sp macro="" textlink="">
      <xdr:nvSpPr>
        <xdr:cNvPr id="679" name="円/楕円 678"/>
        <xdr:cNvSpPr/>
      </xdr:nvSpPr>
      <xdr:spPr>
        <a:xfrm>
          <a:off x="162687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99128</xdr:rowOff>
    </xdr:from>
    <xdr:ext cx="534377" cy="259045"/>
    <xdr:sp macro="" textlink="">
      <xdr:nvSpPr>
        <xdr:cNvPr id="680" name="積立金該当値テキスト"/>
        <xdr:cNvSpPr txBox="1"/>
      </xdr:nvSpPr>
      <xdr:spPr>
        <a:xfrm>
          <a:off x="16370300"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7595</xdr:rowOff>
    </xdr:from>
    <xdr:to>
      <xdr:col>22</xdr:col>
      <xdr:colOff>415925</xdr:colOff>
      <xdr:row>97</xdr:row>
      <xdr:rowOff>109195</xdr:rowOff>
    </xdr:to>
    <xdr:sp macro="" textlink="">
      <xdr:nvSpPr>
        <xdr:cNvPr id="681" name="円/楕円 680"/>
        <xdr:cNvSpPr/>
      </xdr:nvSpPr>
      <xdr:spPr>
        <a:xfrm>
          <a:off x="15430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100322</xdr:rowOff>
    </xdr:from>
    <xdr:ext cx="469744" cy="259045"/>
    <xdr:sp macro="" textlink="">
      <xdr:nvSpPr>
        <xdr:cNvPr id="682" name="テキスト ボックス 681"/>
        <xdr:cNvSpPr txBox="1"/>
      </xdr:nvSpPr>
      <xdr:spPr>
        <a:xfrm>
          <a:off x="15246427"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11900</xdr:rowOff>
    </xdr:from>
    <xdr:to>
      <xdr:col>21</xdr:col>
      <xdr:colOff>212725</xdr:colOff>
      <xdr:row>96</xdr:row>
      <xdr:rowOff>113500</xdr:rowOff>
    </xdr:to>
    <xdr:sp macro="" textlink="">
      <xdr:nvSpPr>
        <xdr:cNvPr id="683" name="円/楕円 682"/>
        <xdr:cNvSpPr/>
      </xdr:nvSpPr>
      <xdr:spPr>
        <a:xfrm>
          <a:off x="14541500" y="1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130027</xdr:rowOff>
    </xdr:from>
    <xdr:ext cx="534377" cy="259045"/>
    <xdr:sp macro="" textlink="">
      <xdr:nvSpPr>
        <xdr:cNvPr id="684" name="テキスト ボックス 683"/>
        <xdr:cNvSpPr txBox="1"/>
      </xdr:nvSpPr>
      <xdr:spPr>
        <a:xfrm>
          <a:off x="14325111" y="16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32398</xdr:rowOff>
    </xdr:from>
    <xdr:to>
      <xdr:col>20</xdr:col>
      <xdr:colOff>9525</xdr:colOff>
      <xdr:row>97</xdr:row>
      <xdr:rowOff>133998</xdr:rowOff>
    </xdr:to>
    <xdr:sp macro="" textlink="">
      <xdr:nvSpPr>
        <xdr:cNvPr id="685" name="円/楕円 684"/>
        <xdr:cNvSpPr/>
      </xdr:nvSpPr>
      <xdr:spPr>
        <a:xfrm>
          <a:off x="13652500" y="166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125125</xdr:rowOff>
    </xdr:from>
    <xdr:ext cx="469744" cy="259045"/>
    <xdr:sp macro="" textlink="">
      <xdr:nvSpPr>
        <xdr:cNvPr id="686" name="テキスト ボックス 685"/>
        <xdr:cNvSpPr txBox="1"/>
      </xdr:nvSpPr>
      <xdr:spPr>
        <a:xfrm>
          <a:off x="13468427" y="167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65088</xdr:rowOff>
    </xdr:from>
    <xdr:to>
      <xdr:col>18</xdr:col>
      <xdr:colOff>492125</xdr:colOff>
      <xdr:row>98</xdr:row>
      <xdr:rowOff>166688</xdr:rowOff>
    </xdr:to>
    <xdr:sp macro="" textlink="">
      <xdr:nvSpPr>
        <xdr:cNvPr id="687" name="円/楕円 686"/>
        <xdr:cNvSpPr/>
      </xdr:nvSpPr>
      <xdr:spPr>
        <a:xfrm>
          <a:off x="12763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157815</xdr:rowOff>
    </xdr:from>
    <xdr:ext cx="469744" cy="259045"/>
    <xdr:sp macro="" textlink="">
      <xdr:nvSpPr>
        <xdr:cNvPr id="688" name="テキスト ボックス 687"/>
        <xdr:cNvSpPr txBox="1"/>
      </xdr:nvSpPr>
      <xdr:spPr>
        <a:xfrm>
          <a:off x="12579427" y="1695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72753</xdr:rowOff>
    </xdr:from>
    <xdr:to>
      <xdr:col>32</xdr:col>
      <xdr:colOff>187325</xdr:colOff>
      <xdr:row>37</xdr:row>
      <xdr:rowOff>76019</xdr:rowOff>
    </xdr:to>
    <xdr:cxnSp macro="">
      <xdr:nvCxnSpPr>
        <xdr:cNvPr id="719" name="直線コネクタ 718"/>
        <xdr:cNvCxnSpPr/>
      </xdr:nvCxnSpPr>
      <xdr:spPr>
        <a:xfrm flipV="1">
          <a:off x="21323300" y="6244953"/>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135254</xdr:rowOff>
    </xdr:from>
    <xdr:ext cx="469744" cy="259045"/>
    <xdr:sp macro="" textlink="">
      <xdr:nvSpPr>
        <xdr:cNvPr id="720" name="投資及び出資金平均値テキスト"/>
        <xdr:cNvSpPr txBox="1"/>
      </xdr:nvSpPr>
      <xdr:spPr>
        <a:xfrm>
          <a:off x="22212300" y="647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76019</xdr:rowOff>
    </xdr:from>
    <xdr:to>
      <xdr:col>31</xdr:col>
      <xdr:colOff>34925</xdr:colOff>
      <xdr:row>37</xdr:row>
      <xdr:rowOff>102961</xdr:rowOff>
    </xdr:to>
    <xdr:cxnSp macro="">
      <xdr:nvCxnSpPr>
        <xdr:cNvPr id="722" name="直線コネクタ 721"/>
        <xdr:cNvCxnSpPr/>
      </xdr:nvCxnSpPr>
      <xdr:spPr>
        <a:xfrm flipV="1">
          <a:off x="20434300" y="6419669"/>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150276</xdr:rowOff>
    </xdr:from>
    <xdr:ext cx="378565" cy="259045"/>
    <xdr:sp macro="" textlink="">
      <xdr:nvSpPr>
        <xdr:cNvPr id="724" name="テキスト ボックス 723"/>
        <xdr:cNvSpPr txBox="1"/>
      </xdr:nvSpPr>
      <xdr:spPr>
        <a:xfrm>
          <a:off x="21134017" y="666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56424</xdr:rowOff>
    </xdr:from>
    <xdr:to>
      <xdr:col>29</xdr:col>
      <xdr:colOff>517525</xdr:colOff>
      <xdr:row>37</xdr:row>
      <xdr:rowOff>102961</xdr:rowOff>
    </xdr:to>
    <xdr:cxnSp macro="">
      <xdr:nvCxnSpPr>
        <xdr:cNvPr id="725" name="直線コネクタ 724"/>
        <xdr:cNvCxnSpPr/>
      </xdr:nvCxnSpPr>
      <xdr:spPr>
        <a:xfrm>
          <a:off x="19545300" y="5885724"/>
          <a:ext cx="889000" cy="5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142765</xdr:rowOff>
    </xdr:from>
    <xdr:ext cx="469744" cy="259045"/>
    <xdr:sp macro="" textlink="">
      <xdr:nvSpPr>
        <xdr:cNvPr id="727" name="テキスト ボックス 726"/>
        <xdr:cNvSpPr txBox="1"/>
      </xdr:nvSpPr>
      <xdr:spPr>
        <a:xfrm>
          <a:off x="20199427"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56424</xdr:rowOff>
    </xdr:from>
    <xdr:to>
      <xdr:col>28</xdr:col>
      <xdr:colOff>314325</xdr:colOff>
      <xdr:row>36</xdr:row>
      <xdr:rowOff>82550</xdr:rowOff>
    </xdr:to>
    <xdr:cxnSp macro="">
      <xdr:nvCxnSpPr>
        <xdr:cNvPr id="728" name="直線コネクタ 727"/>
        <xdr:cNvCxnSpPr/>
      </xdr:nvCxnSpPr>
      <xdr:spPr>
        <a:xfrm flipV="1">
          <a:off x="18656300" y="5885724"/>
          <a:ext cx="8890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67980</xdr:rowOff>
    </xdr:from>
    <xdr:ext cx="469744" cy="259045"/>
    <xdr:sp macro="" textlink="">
      <xdr:nvSpPr>
        <xdr:cNvPr id="730" name="テキスト ボックス 729"/>
        <xdr:cNvSpPr txBox="1"/>
      </xdr:nvSpPr>
      <xdr:spPr>
        <a:xfrm>
          <a:off x="19310427" y="6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109455</xdr:rowOff>
    </xdr:from>
    <xdr:ext cx="469744" cy="259045"/>
    <xdr:sp macro="" textlink="">
      <xdr:nvSpPr>
        <xdr:cNvPr id="732" name="テキスト ボックス 731"/>
        <xdr:cNvSpPr txBox="1"/>
      </xdr:nvSpPr>
      <xdr:spPr>
        <a:xfrm>
          <a:off x="18421427"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21953</xdr:rowOff>
    </xdr:from>
    <xdr:to>
      <xdr:col>32</xdr:col>
      <xdr:colOff>238125</xdr:colOff>
      <xdr:row>36</xdr:row>
      <xdr:rowOff>123553</xdr:rowOff>
    </xdr:to>
    <xdr:sp macro="" textlink="">
      <xdr:nvSpPr>
        <xdr:cNvPr id="738" name="円/楕円 737"/>
        <xdr:cNvSpPr/>
      </xdr:nvSpPr>
      <xdr:spPr>
        <a:xfrm>
          <a:off x="221107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44830</xdr:rowOff>
    </xdr:from>
    <xdr:ext cx="469744" cy="259045"/>
    <xdr:sp macro="" textlink="">
      <xdr:nvSpPr>
        <xdr:cNvPr id="739" name="投資及び出資金該当値テキスト"/>
        <xdr:cNvSpPr txBox="1"/>
      </xdr:nvSpPr>
      <xdr:spPr>
        <a:xfrm>
          <a:off x="22212300" y="6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25219</xdr:rowOff>
    </xdr:from>
    <xdr:to>
      <xdr:col>31</xdr:col>
      <xdr:colOff>85725</xdr:colOff>
      <xdr:row>37</xdr:row>
      <xdr:rowOff>126819</xdr:rowOff>
    </xdr:to>
    <xdr:sp macro="" textlink="">
      <xdr:nvSpPr>
        <xdr:cNvPr id="740" name="円/楕円 739"/>
        <xdr:cNvSpPr/>
      </xdr:nvSpPr>
      <xdr:spPr>
        <a:xfrm>
          <a:off x="21272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143346</xdr:rowOff>
    </xdr:from>
    <xdr:ext cx="469744" cy="259045"/>
    <xdr:sp macro="" textlink="">
      <xdr:nvSpPr>
        <xdr:cNvPr id="741" name="テキスト ボックス 740"/>
        <xdr:cNvSpPr txBox="1"/>
      </xdr:nvSpPr>
      <xdr:spPr>
        <a:xfrm>
          <a:off x="21088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52161</xdr:rowOff>
    </xdr:from>
    <xdr:to>
      <xdr:col>29</xdr:col>
      <xdr:colOff>568325</xdr:colOff>
      <xdr:row>37</xdr:row>
      <xdr:rowOff>153761</xdr:rowOff>
    </xdr:to>
    <xdr:sp macro="" textlink="">
      <xdr:nvSpPr>
        <xdr:cNvPr id="742" name="円/楕円 741"/>
        <xdr:cNvSpPr/>
      </xdr:nvSpPr>
      <xdr:spPr>
        <a:xfrm>
          <a:off x="20383500" y="63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170288</xdr:rowOff>
    </xdr:from>
    <xdr:ext cx="469744" cy="259045"/>
    <xdr:sp macro="" textlink="">
      <xdr:nvSpPr>
        <xdr:cNvPr id="743" name="テキスト ボックス 742"/>
        <xdr:cNvSpPr txBox="1"/>
      </xdr:nvSpPr>
      <xdr:spPr>
        <a:xfrm>
          <a:off x="20199427" y="617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5624</xdr:rowOff>
    </xdr:from>
    <xdr:to>
      <xdr:col>28</xdr:col>
      <xdr:colOff>365125</xdr:colOff>
      <xdr:row>34</xdr:row>
      <xdr:rowOff>107224</xdr:rowOff>
    </xdr:to>
    <xdr:sp macro="" textlink="">
      <xdr:nvSpPr>
        <xdr:cNvPr id="744" name="円/楕円 743"/>
        <xdr:cNvSpPr/>
      </xdr:nvSpPr>
      <xdr:spPr>
        <a:xfrm>
          <a:off x="19494500" y="58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123751</xdr:rowOff>
    </xdr:from>
    <xdr:ext cx="469744" cy="259045"/>
    <xdr:sp macro="" textlink="">
      <xdr:nvSpPr>
        <xdr:cNvPr id="745" name="テキスト ボックス 744"/>
        <xdr:cNvSpPr txBox="1"/>
      </xdr:nvSpPr>
      <xdr:spPr>
        <a:xfrm>
          <a:off x="19310427" y="56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31750</xdr:rowOff>
    </xdr:from>
    <xdr:to>
      <xdr:col>27</xdr:col>
      <xdr:colOff>161925</xdr:colOff>
      <xdr:row>36</xdr:row>
      <xdr:rowOff>133350</xdr:rowOff>
    </xdr:to>
    <xdr:sp macro="" textlink="">
      <xdr:nvSpPr>
        <xdr:cNvPr id="746" name="円/楕円 745"/>
        <xdr:cNvSpPr/>
      </xdr:nvSpPr>
      <xdr:spPr>
        <a:xfrm>
          <a:off x="18605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149877</xdr:rowOff>
    </xdr:from>
    <xdr:ext cx="469744" cy="259045"/>
    <xdr:sp macro="" textlink="">
      <xdr:nvSpPr>
        <xdr:cNvPr id="747" name="テキスト ボックス 746"/>
        <xdr:cNvSpPr txBox="1"/>
      </xdr:nvSpPr>
      <xdr:spPr>
        <a:xfrm>
          <a:off x="18421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25019</xdr:rowOff>
    </xdr:from>
    <xdr:to>
      <xdr:col>32</xdr:col>
      <xdr:colOff>187325</xdr:colOff>
      <xdr:row>58</xdr:row>
      <xdr:rowOff>26771</xdr:rowOff>
    </xdr:to>
    <xdr:cxnSp macro="">
      <xdr:nvCxnSpPr>
        <xdr:cNvPr id="776" name="直線コネクタ 775"/>
        <xdr:cNvCxnSpPr/>
      </xdr:nvCxnSpPr>
      <xdr:spPr>
        <a:xfrm flipV="1">
          <a:off x="21323300" y="996911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26771</xdr:rowOff>
    </xdr:from>
    <xdr:to>
      <xdr:col>31</xdr:col>
      <xdr:colOff>34925</xdr:colOff>
      <xdr:row>58</xdr:row>
      <xdr:rowOff>28524</xdr:rowOff>
    </xdr:to>
    <xdr:cxnSp macro="">
      <xdr:nvCxnSpPr>
        <xdr:cNvPr id="779" name="直線コネクタ 778"/>
        <xdr:cNvCxnSpPr/>
      </xdr:nvCxnSpPr>
      <xdr:spPr>
        <a:xfrm flipV="1">
          <a:off x="20434300" y="9970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28524</xdr:rowOff>
    </xdr:from>
    <xdr:to>
      <xdr:col>29</xdr:col>
      <xdr:colOff>517525</xdr:colOff>
      <xdr:row>58</xdr:row>
      <xdr:rowOff>30049</xdr:rowOff>
    </xdr:to>
    <xdr:cxnSp macro="">
      <xdr:nvCxnSpPr>
        <xdr:cNvPr id="782" name="直線コネクタ 781"/>
        <xdr:cNvCxnSpPr/>
      </xdr:nvCxnSpPr>
      <xdr:spPr>
        <a:xfrm flipV="1">
          <a:off x="19545300" y="9972624"/>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30049</xdr:rowOff>
    </xdr:from>
    <xdr:to>
      <xdr:col>28</xdr:col>
      <xdr:colOff>314325</xdr:colOff>
      <xdr:row>58</xdr:row>
      <xdr:rowOff>30049</xdr:rowOff>
    </xdr:to>
    <xdr:cxnSp macro="">
      <xdr:nvCxnSpPr>
        <xdr:cNvPr id="785" name="直線コネクタ 784"/>
        <xdr:cNvCxnSpPr/>
      </xdr:nvCxnSpPr>
      <xdr:spPr>
        <a:xfrm>
          <a:off x="18656300" y="99741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145669</xdr:rowOff>
    </xdr:from>
    <xdr:to>
      <xdr:col>32</xdr:col>
      <xdr:colOff>238125</xdr:colOff>
      <xdr:row>58</xdr:row>
      <xdr:rowOff>75819</xdr:rowOff>
    </xdr:to>
    <xdr:sp macro="" textlink="">
      <xdr:nvSpPr>
        <xdr:cNvPr id="795" name="円/楕円 794"/>
        <xdr:cNvSpPr/>
      </xdr:nvSpPr>
      <xdr:spPr>
        <a:xfrm>
          <a:off x="221107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124096</xdr:rowOff>
    </xdr:from>
    <xdr:ext cx="469744" cy="259045"/>
    <xdr:sp macro="" textlink="">
      <xdr:nvSpPr>
        <xdr:cNvPr id="796" name="貸付金該当値テキスト"/>
        <xdr:cNvSpPr txBox="1"/>
      </xdr:nvSpPr>
      <xdr:spPr>
        <a:xfrm>
          <a:off x="22212300" y="989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147421</xdr:rowOff>
    </xdr:from>
    <xdr:to>
      <xdr:col>31</xdr:col>
      <xdr:colOff>85725</xdr:colOff>
      <xdr:row>58</xdr:row>
      <xdr:rowOff>77571</xdr:rowOff>
    </xdr:to>
    <xdr:sp macro="" textlink="">
      <xdr:nvSpPr>
        <xdr:cNvPr id="797" name="円/楕円 796"/>
        <xdr:cNvSpPr/>
      </xdr:nvSpPr>
      <xdr:spPr>
        <a:xfrm>
          <a:off x="21272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68698</xdr:rowOff>
    </xdr:from>
    <xdr:ext cx="469744" cy="259045"/>
    <xdr:sp macro="" textlink="">
      <xdr:nvSpPr>
        <xdr:cNvPr id="798" name="テキスト ボックス 797"/>
        <xdr:cNvSpPr txBox="1"/>
      </xdr:nvSpPr>
      <xdr:spPr>
        <a:xfrm>
          <a:off x="21088427" y="100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149174</xdr:rowOff>
    </xdr:from>
    <xdr:to>
      <xdr:col>29</xdr:col>
      <xdr:colOff>568325</xdr:colOff>
      <xdr:row>58</xdr:row>
      <xdr:rowOff>79324</xdr:rowOff>
    </xdr:to>
    <xdr:sp macro="" textlink="">
      <xdr:nvSpPr>
        <xdr:cNvPr id="799" name="円/楕円 798"/>
        <xdr:cNvSpPr/>
      </xdr:nvSpPr>
      <xdr:spPr>
        <a:xfrm>
          <a:off x="20383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70451</xdr:rowOff>
    </xdr:from>
    <xdr:ext cx="469744" cy="259045"/>
    <xdr:sp macro="" textlink="">
      <xdr:nvSpPr>
        <xdr:cNvPr id="800" name="テキスト ボックス 799"/>
        <xdr:cNvSpPr txBox="1"/>
      </xdr:nvSpPr>
      <xdr:spPr>
        <a:xfrm>
          <a:off x="20199427" y="100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150699</xdr:rowOff>
    </xdr:from>
    <xdr:to>
      <xdr:col>28</xdr:col>
      <xdr:colOff>365125</xdr:colOff>
      <xdr:row>58</xdr:row>
      <xdr:rowOff>80849</xdr:rowOff>
    </xdr:to>
    <xdr:sp macro="" textlink="">
      <xdr:nvSpPr>
        <xdr:cNvPr id="801" name="円/楕円 800"/>
        <xdr:cNvSpPr/>
      </xdr:nvSpPr>
      <xdr:spPr>
        <a:xfrm>
          <a:off x="19494500" y="99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71976</xdr:rowOff>
    </xdr:from>
    <xdr:ext cx="469744" cy="259045"/>
    <xdr:sp macro="" textlink="">
      <xdr:nvSpPr>
        <xdr:cNvPr id="802" name="テキスト ボックス 801"/>
        <xdr:cNvSpPr txBox="1"/>
      </xdr:nvSpPr>
      <xdr:spPr>
        <a:xfrm>
          <a:off x="19310427" y="100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150699</xdr:rowOff>
    </xdr:from>
    <xdr:to>
      <xdr:col>27</xdr:col>
      <xdr:colOff>161925</xdr:colOff>
      <xdr:row>58</xdr:row>
      <xdr:rowOff>80849</xdr:rowOff>
    </xdr:to>
    <xdr:sp macro="" textlink="">
      <xdr:nvSpPr>
        <xdr:cNvPr id="803" name="円/楕円 802"/>
        <xdr:cNvSpPr/>
      </xdr:nvSpPr>
      <xdr:spPr>
        <a:xfrm>
          <a:off x="18605500" y="99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71976</xdr:rowOff>
    </xdr:from>
    <xdr:ext cx="469744" cy="259045"/>
    <xdr:sp macro="" textlink="">
      <xdr:nvSpPr>
        <xdr:cNvPr id="804" name="テキスト ボックス 803"/>
        <xdr:cNvSpPr txBox="1"/>
      </xdr:nvSpPr>
      <xdr:spPr>
        <a:xfrm>
          <a:off x="18421427" y="100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51,221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118440</xdr:rowOff>
    </xdr:from>
    <xdr:to>
      <xdr:col>32</xdr:col>
      <xdr:colOff>187325</xdr:colOff>
      <xdr:row>70</xdr:row>
      <xdr:rowOff>158869</xdr:rowOff>
    </xdr:to>
    <xdr:cxnSp macro="">
      <xdr:nvCxnSpPr>
        <xdr:cNvPr id="836" name="直線コネクタ 835"/>
        <xdr:cNvCxnSpPr/>
      </xdr:nvCxnSpPr>
      <xdr:spPr>
        <a:xfrm>
          <a:off x="21323300" y="12119940"/>
          <a:ext cx="8382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7"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118440</xdr:rowOff>
    </xdr:from>
    <xdr:to>
      <xdr:col>31</xdr:col>
      <xdr:colOff>34925</xdr:colOff>
      <xdr:row>71</xdr:row>
      <xdr:rowOff>70303</xdr:rowOff>
    </xdr:to>
    <xdr:cxnSp macro="">
      <xdr:nvCxnSpPr>
        <xdr:cNvPr id="839" name="直線コネクタ 838"/>
        <xdr:cNvCxnSpPr/>
      </xdr:nvCxnSpPr>
      <xdr:spPr>
        <a:xfrm flipV="1">
          <a:off x="20434300" y="12119940"/>
          <a:ext cx="889000" cy="1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1" name="テキスト ボックス 840"/>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70303</xdr:rowOff>
    </xdr:from>
    <xdr:to>
      <xdr:col>29</xdr:col>
      <xdr:colOff>517525</xdr:colOff>
      <xdr:row>71</xdr:row>
      <xdr:rowOff>150803</xdr:rowOff>
    </xdr:to>
    <xdr:cxnSp macro="">
      <xdr:nvCxnSpPr>
        <xdr:cNvPr id="842" name="直線コネクタ 841"/>
        <xdr:cNvCxnSpPr/>
      </xdr:nvCxnSpPr>
      <xdr:spPr>
        <a:xfrm flipV="1">
          <a:off x="19545300" y="12243253"/>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150803</xdr:rowOff>
    </xdr:from>
    <xdr:to>
      <xdr:col>28</xdr:col>
      <xdr:colOff>314325</xdr:colOff>
      <xdr:row>72</xdr:row>
      <xdr:rowOff>99042</xdr:rowOff>
    </xdr:to>
    <xdr:cxnSp macro="">
      <xdr:nvCxnSpPr>
        <xdr:cNvPr id="845" name="直線コネクタ 844"/>
        <xdr:cNvCxnSpPr/>
      </xdr:nvCxnSpPr>
      <xdr:spPr>
        <a:xfrm flipV="1">
          <a:off x="18656300" y="12323753"/>
          <a:ext cx="889000" cy="1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108069</xdr:rowOff>
    </xdr:from>
    <xdr:to>
      <xdr:col>32</xdr:col>
      <xdr:colOff>238125</xdr:colOff>
      <xdr:row>71</xdr:row>
      <xdr:rowOff>38219</xdr:rowOff>
    </xdr:to>
    <xdr:sp macro="" textlink="">
      <xdr:nvSpPr>
        <xdr:cNvPr id="855" name="円/楕円 854"/>
        <xdr:cNvSpPr/>
      </xdr:nvSpPr>
      <xdr:spPr>
        <a:xfrm>
          <a:off x="221107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61096</xdr:rowOff>
    </xdr:from>
    <xdr:ext cx="534377" cy="259045"/>
    <xdr:sp macro="" textlink="">
      <xdr:nvSpPr>
        <xdr:cNvPr id="856" name="繰出金該当値テキスト"/>
        <xdr:cNvSpPr txBox="1"/>
      </xdr:nvSpPr>
      <xdr:spPr>
        <a:xfrm>
          <a:off x="22212300" y="120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67640</xdr:rowOff>
    </xdr:from>
    <xdr:to>
      <xdr:col>31</xdr:col>
      <xdr:colOff>85725</xdr:colOff>
      <xdr:row>70</xdr:row>
      <xdr:rowOff>169240</xdr:rowOff>
    </xdr:to>
    <xdr:sp macro="" textlink="">
      <xdr:nvSpPr>
        <xdr:cNvPr id="857" name="円/楕円 856"/>
        <xdr:cNvSpPr/>
      </xdr:nvSpPr>
      <xdr:spPr>
        <a:xfrm>
          <a:off x="21272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14317</xdr:rowOff>
    </xdr:from>
    <xdr:ext cx="534377" cy="259045"/>
    <xdr:sp macro="" textlink="">
      <xdr:nvSpPr>
        <xdr:cNvPr id="858" name="テキスト ボックス 857"/>
        <xdr:cNvSpPr txBox="1"/>
      </xdr:nvSpPr>
      <xdr:spPr>
        <a:xfrm>
          <a:off x="21056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66,651</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19503</xdr:rowOff>
    </xdr:from>
    <xdr:to>
      <xdr:col>29</xdr:col>
      <xdr:colOff>568325</xdr:colOff>
      <xdr:row>71</xdr:row>
      <xdr:rowOff>121103</xdr:rowOff>
    </xdr:to>
    <xdr:sp macro="" textlink="">
      <xdr:nvSpPr>
        <xdr:cNvPr id="859" name="円/楕円 858"/>
        <xdr:cNvSpPr/>
      </xdr:nvSpPr>
      <xdr:spPr>
        <a:xfrm>
          <a:off x="20383500" y="121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137630</xdr:rowOff>
    </xdr:from>
    <xdr:ext cx="534377" cy="259045"/>
    <xdr:sp macro="" textlink="">
      <xdr:nvSpPr>
        <xdr:cNvPr id="860" name="テキスト ボックス 859"/>
        <xdr:cNvSpPr txBox="1"/>
      </xdr:nvSpPr>
      <xdr:spPr>
        <a:xfrm>
          <a:off x="20167111" y="1196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100003</xdr:rowOff>
    </xdr:from>
    <xdr:to>
      <xdr:col>28</xdr:col>
      <xdr:colOff>365125</xdr:colOff>
      <xdr:row>72</xdr:row>
      <xdr:rowOff>30153</xdr:rowOff>
    </xdr:to>
    <xdr:sp macro="" textlink="">
      <xdr:nvSpPr>
        <xdr:cNvPr id="861" name="円/楕円 860"/>
        <xdr:cNvSpPr/>
      </xdr:nvSpPr>
      <xdr:spPr>
        <a:xfrm>
          <a:off x="19494500" y="122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46680</xdr:rowOff>
    </xdr:from>
    <xdr:ext cx="534377" cy="259045"/>
    <xdr:sp macro="" textlink="">
      <xdr:nvSpPr>
        <xdr:cNvPr id="862" name="テキスト ボックス 861"/>
        <xdr:cNvSpPr txBox="1"/>
      </xdr:nvSpPr>
      <xdr:spPr>
        <a:xfrm>
          <a:off x="19278111" y="120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48242</xdr:rowOff>
    </xdr:from>
    <xdr:to>
      <xdr:col>27</xdr:col>
      <xdr:colOff>161925</xdr:colOff>
      <xdr:row>72</xdr:row>
      <xdr:rowOff>149842</xdr:rowOff>
    </xdr:to>
    <xdr:sp macro="" textlink="">
      <xdr:nvSpPr>
        <xdr:cNvPr id="863" name="円/楕円 862"/>
        <xdr:cNvSpPr/>
      </xdr:nvSpPr>
      <xdr:spPr>
        <a:xfrm>
          <a:off x="18605500" y="1239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166369</xdr:rowOff>
    </xdr:from>
    <xdr:ext cx="534377" cy="259045"/>
    <xdr:sp macro="" textlink="">
      <xdr:nvSpPr>
        <xdr:cNvPr id="864" name="テキスト ボックス 863"/>
        <xdr:cNvSpPr txBox="1"/>
      </xdr:nvSpPr>
      <xdr:spPr>
        <a:xfrm>
          <a:off x="18389111" y="121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ea"/>
              <a:ea typeface="+mn-ea"/>
              <a:cs typeface="+mn-cs"/>
            </a:rPr>
            <a:t>・人件費は、住民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85,243</a:t>
          </a:r>
          <a:r>
            <a:rPr kumimoji="1" lang="ja-JP" altLang="ja-JP" sz="1100">
              <a:solidFill>
                <a:schemeClr val="dk1"/>
              </a:solidFill>
              <a:effectLst/>
              <a:latin typeface="+mn-ea"/>
              <a:ea typeface="+mn-ea"/>
              <a:cs typeface="+mn-cs"/>
            </a:rPr>
            <a:t>円となっており、平成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年度を除き</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万円台で推移しており、高止まりの傾向にある。特に類似団体平均と比較すると極めて高い水準にある。要因としては、１市６町２村の</a:t>
          </a:r>
          <a:r>
            <a:rPr lang="ja-JP" altLang="ja-JP" sz="1100" b="0" i="0" baseline="0">
              <a:solidFill>
                <a:schemeClr val="dk1"/>
              </a:solidFill>
              <a:effectLst/>
              <a:latin typeface="+mn-ea"/>
              <a:ea typeface="+mn-ea"/>
              <a:cs typeface="+mn-cs"/>
            </a:rPr>
            <a:t>大型合併により類似団体と比較し職員数が多く、また、市の面積が広いことにより支所・出張所を配置せざるを得ないためと分析される。合併後、唐津市定員適正化計画を策定し</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職員数</a:t>
          </a:r>
          <a:r>
            <a:rPr lang="ja-JP" altLang="en-US" sz="1100" b="0" i="0" baseline="0">
              <a:solidFill>
                <a:schemeClr val="dk1"/>
              </a:solidFill>
              <a:effectLst/>
              <a:latin typeface="+mn-ea"/>
              <a:ea typeface="+mn-ea"/>
              <a:cs typeface="+mn-cs"/>
            </a:rPr>
            <a:t>を</a:t>
          </a:r>
          <a:r>
            <a:rPr lang="ja-JP" altLang="ja-JP" sz="1100" b="0" i="0" baseline="0">
              <a:solidFill>
                <a:schemeClr val="dk1"/>
              </a:solidFill>
              <a:effectLst/>
              <a:latin typeface="+mn-ea"/>
              <a:ea typeface="+mn-ea"/>
              <a:cs typeface="+mn-cs"/>
            </a:rPr>
            <a:t>削減</a:t>
          </a:r>
          <a:r>
            <a:rPr lang="ja-JP" altLang="en-US" sz="1100" b="0" i="0" baseline="0">
              <a:solidFill>
                <a:schemeClr val="dk1"/>
              </a:solidFill>
              <a:effectLst/>
              <a:latin typeface="+mn-ea"/>
              <a:ea typeface="+mn-ea"/>
              <a:cs typeface="+mn-cs"/>
            </a:rPr>
            <a:t>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・物件費は、住民</a:t>
          </a:r>
          <a:r>
            <a:rPr lang="en-US" altLang="ja-JP" sz="1100" b="0" i="0" baseline="0">
              <a:solidFill>
                <a:schemeClr val="dk1"/>
              </a:solidFill>
              <a:effectLst/>
              <a:latin typeface="+mn-ea"/>
              <a:ea typeface="+mn-ea"/>
              <a:cs typeface="+mn-cs"/>
            </a:rPr>
            <a:t>1</a:t>
          </a:r>
          <a:r>
            <a:rPr lang="ja-JP" altLang="en-US" sz="1100" b="0" i="0" baseline="0">
              <a:solidFill>
                <a:schemeClr val="dk1"/>
              </a:solidFill>
              <a:effectLst/>
              <a:latin typeface="+mn-ea"/>
              <a:ea typeface="+mn-ea"/>
              <a:cs typeface="+mn-cs"/>
            </a:rPr>
            <a:t>人当たり</a:t>
          </a:r>
          <a:r>
            <a:rPr lang="en-US" altLang="ja-JP" sz="1100" b="0" i="0" baseline="0">
              <a:solidFill>
                <a:schemeClr val="dk1"/>
              </a:solidFill>
              <a:effectLst/>
              <a:latin typeface="+mn-ea"/>
              <a:ea typeface="+mn-ea"/>
              <a:cs typeface="+mn-cs"/>
            </a:rPr>
            <a:t>77,889</a:t>
          </a:r>
          <a:r>
            <a:rPr lang="ja-JP" altLang="en-US" sz="1100" b="0" i="0" baseline="0">
              <a:solidFill>
                <a:schemeClr val="dk1"/>
              </a:solidFill>
              <a:effectLst/>
              <a:latin typeface="+mn-ea"/>
              <a:ea typeface="+mn-ea"/>
              <a:cs typeface="+mn-cs"/>
            </a:rPr>
            <a:t>円となっており、</a:t>
          </a:r>
          <a:r>
            <a:rPr lang="en-US" altLang="ja-JP" sz="1100" b="0" i="0" baseline="0">
              <a:solidFill>
                <a:schemeClr val="dk1"/>
              </a:solidFill>
              <a:effectLst/>
              <a:latin typeface="+mn-ea"/>
              <a:ea typeface="+mn-ea"/>
              <a:cs typeface="+mn-cs"/>
            </a:rPr>
            <a:t>H28</a:t>
          </a:r>
          <a:r>
            <a:rPr lang="ja-JP" altLang="en-US" sz="1100" b="0" i="0" baseline="0">
              <a:solidFill>
                <a:schemeClr val="dk1"/>
              </a:solidFill>
              <a:effectLst/>
              <a:latin typeface="+mn-ea"/>
              <a:ea typeface="+mn-ea"/>
              <a:cs typeface="+mn-cs"/>
            </a:rPr>
            <a:t>年度は大きく増加している。要因としては、ふるさと寄附金の増加に伴う返礼品に係る経費の増額によるものである。</a:t>
          </a:r>
          <a:endParaRPr lang="en-US" altLang="ja-JP" sz="1100" b="0" i="0" baseline="0">
            <a:solidFill>
              <a:schemeClr val="dk1"/>
            </a:solidFill>
            <a:effectLst/>
            <a:latin typeface="+mn-ea"/>
            <a:ea typeface="+mn-ea"/>
            <a:cs typeface="+mn-cs"/>
          </a:endParaRPr>
        </a:p>
        <a:p>
          <a:pPr rtl="0" eaLnBrk="1" fontAlgn="auto" latinLnBrk="0" hangingPunct="1"/>
          <a:r>
            <a:rPr lang="ja-JP" altLang="ja-JP" sz="1100" b="0" i="0" baseline="0">
              <a:solidFill>
                <a:schemeClr val="dk1"/>
              </a:solidFill>
              <a:effectLst/>
              <a:latin typeface="+mn-ea"/>
              <a:ea typeface="+mn-ea"/>
              <a:cs typeface="+mn-cs"/>
            </a:rPr>
            <a:t>・普通建設事業費は、住民１人当たり</a:t>
          </a:r>
          <a:r>
            <a:rPr lang="en-US" altLang="ja-JP" sz="1100" b="0" i="0" baseline="0">
              <a:solidFill>
                <a:schemeClr val="dk1"/>
              </a:solidFill>
              <a:effectLst/>
              <a:latin typeface="+mn-ea"/>
              <a:ea typeface="+mn-ea"/>
              <a:cs typeface="+mn-cs"/>
            </a:rPr>
            <a:t>127,258</a:t>
          </a:r>
          <a:r>
            <a:rPr lang="ja-JP" altLang="ja-JP" sz="1100" b="0" i="0" baseline="0">
              <a:solidFill>
                <a:schemeClr val="dk1"/>
              </a:solidFill>
              <a:effectLst/>
              <a:latin typeface="+mn-ea"/>
              <a:ea typeface="+mn-ea"/>
              <a:cs typeface="+mn-cs"/>
            </a:rPr>
            <a:t>円となっており、</a:t>
          </a:r>
          <a:r>
            <a:rPr kumimoji="1" lang="ja-JP" altLang="ja-JP" sz="1100">
              <a:solidFill>
                <a:schemeClr val="dk1"/>
              </a:solidFill>
              <a:effectLst/>
              <a:latin typeface="+mn-ea"/>
              <a:ea typeface="+mn-ea"/>
              <a:cs typeface="+mn-cs"/>
            </a:rPr>
            <a:t>類似団体平均と比較すると</a:t>
          </a:r>
          <a:r>
            <a:rPr kumimoji="1" lang="ja-JP" altLang="en-US" sz="1100">
              <a:solidFill>
                <a:schemeClr val="dk1"/>
              </a:solidFill>
              <a:effectLst/>
              <a:latin typeface="+mn-ea"/>
              <a:ea typeface="+mn-ea"/>
              <a:cs typeface="+mn-cs"/>
            </a:rPr>
            <a:t>最上位となっている。</a:t>
          </a:r>
          <a:r>
            <a:rPr lang="ja-JP" altLang="en-US" sz="1100" b="0" i="0" baseline="0">
              <a:solidFill>
                <a:schemeClr val="dk1"/>
              </a:solidFill>
              <a:effectLst/>
              <a:latin typeface="+mn-ea"/>
              <a:ea typeface="+mn-ea"/>
              <a:cs typeface="+mn-cs"/>
            </a:rPr>
            <a:t>給食センターや防災情報ネットワークなどの新規整備、小中学校の改造・改築事業（更新整備）などが</a:t>
          </a:r>
          <a:r>
            <a:rPr lang="ja-JP" altLang="ja-JP" sz="1100" b="0" i="0" baseline="0">
              <a:solidFill>
                <a:schemeClr val="dk1"/>
              </a:solidFill>
              <a:effectLst/>
              <a:latin typeface="+mn-ea"/>
              <a:ea typeface="+mn-ea"/>
              <a:cs typeface="+mn-cs"/>
            </a:rPr>
            <a:t>大きな要因として考えられる</a:t>
          </a:r>
          <a:r>
            <a:rPr lang="ja-JP" altLang="en-US" sz="1100" b="0" i="0" baseline="0">
              <a:solidFill>
                <a:schemeClr val="dk1"/>
              </a:solidFill>
              <a:effectLst/>
              <a:latin typeface="+mn-ea"/>
              <a:ea typeface="+mn-ea"/>
              <a:cs typeface="+mn-cs"/>
            </a:rPr>
            <a:t>。今後は、</a:t>
          </a:r>
          <a:r>
            <a:rPr lang="ja-JP" altLang="ja-JP" sz="1100" b="0" i="0" baseline="0">
              <a:solidFill>
                <a:schemeClr val="dk1"/>
              </a:solidFill>
              <a:effectLst/>
              <a:latin typeface="+mn-ea"/>
              <a:ea typeface="+mn-ea"/>
              <a:cs typeface="+mn-cs"/>
            </a:rPr>
            <a:t>公共施設等総合管理計画等に基づき事業の取捨選択を徹底し</a:t>
          </a:r>
          <a:r>
            <a:rPr lang="ja-JP" altLang="en-US" sz="1100" b="0" i="0" baseline="0">
              <a:solidFill>
                <a:schemeClr val="dk1"/>
              </a:solidFill>
              <a:effectLst/>
              <a:latin typeface="+mn-ea"/>
              <a:ea typeface="+mn-ea"/>
              <a:cs typeface="+mn-cs"/>
            </a:rPr>
            <a:t>、行政コストの最適化を図る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・公債費は、住民</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人当たり</a:t>
          </a:r>
          <a:r>
            <a:rPr lang="en-US" altLang="ja-JP" sz="1100" b="0" i="0" baseline="0">
              <a:solidFill>
                <a:schemeClr val="dk1"/>
              </a:solidFill>
              <a:effectLst/>
              <a:latin typeface="+mn-ea"/>
              <a:ea typeface="+mn-ea"/>
              <a:cs typeface="+mn-cs"/>
            </a:rPr>
            <a:t>66,565</a:t>
          </a:r>
          <a:r>
            <a:rPr lang="ja-JP" altLang="ja-JP" sz="1100" b="0" i="0" baseline="0">
              <a:solidFill>
                <a:schemeClr val="dk1"/>
              </a:solidFill>
              <a:effectLst/>
              <a:latin typeface="+mn-ea"/>
              <a:ea typeface="+mn-ea"/>
              <a:cs typeface="+mn-cs"/>
            </a:rPr>
            <a:t>円となっており、類似団体平均と比較しても高い水準にある。要因としては、市町村合併後の新市の均衡ある</a:t>
          </a:r>
          <a:r>
            <a:rPr kumimoji="1" lang="ja-JP" altLang="ja-JP" sz="1100" b="0" i="0" baseline="0">
              <a:solidFill>
                <a:schemeClr val="dk1"/>
              </a:solidFill>
              <a:effectLst/>
              <a:latin typeface="+mn-ea"/>
              <a:ea typeface="+mn-ea"/>
              <a:cs typeface="+mn-cs"/>
            </a:rPr>
            <a:t>発展を目指すため、合併特例債を活用した基盤整備事業を集中的に行ってきたことによる元利償還金の増加と考えられる。</a:t>
          </a:r>
          <a:r>
            <a:rPr lang="ja-JP" altLang="ja-JP" sz="1100" b="0" i="0" baseline="0">
              <a:solidFill>
                <a:schemeClr val="dk1"/>
              </a:solidFill>
              <a:effectLst/>
              <a:latin typeface="+mn-ea"/>
              <a:ea typeface="+mn-ea"/>
              <a:cs typeface="+mn-cs"/>
            </a:rPr>
            <a:t>今後は、普通建設事業費と同様に、公共施設等総合管理計画等に基づき事業の取捨選択を徹底し、起債発行額を減じるとともに、元利償還金の償還を確実に実施し、地方債現在高の減少に努める。</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・積立金は、住民</a:t>
          </a:r>
          <a:r>
            <a:rPr lang="en-US" altLang="ja-JP" sz="1100" b="0" i="0" baseline="0">
              <a:solidFill>
                <a:schemeClr val="dk1"/>
              </a:solidFill>
              <a:effectLst/>
              <a:latin typeface="+mn-ea"/>
              <a:ea typeface="+mn-ea"/>
              <a:cs typeface="+mn-cs"/>
            </a:rPr>
            <a:t>1</a:t>
          </a:r>
          <a:r>
            <a:rPr lang="ja-JP" altLang="en-US" sz="1100" b="0" i="0" baseline="0">
              <a:solidFill>
                <a:schemeClr val="dk1"/>
              </a:solidFill>
              <a:effectLst/>
              <a:latin typeface="+mn-ea"/>
              <a:ea typeface="+mn-ea"/>
              <a:cs typeface="+mn-cs"/>
            </a:rPr>
            <a:t>人当たり</a:t>
          </a:r>
          <a:r>
            <a:rPr lang="en-US" altLang="ja-JP" sz="1100" b="0" i="0" baseline="0">
              <a:solidFill>
                <a:schemeClr val="dk1"/>
              </a:solidFill>
              <a:effectLst/>
              <a:latin typeface="+mn-ea"/>
              <a:ea typeface="+mn-ea"/>
              <a:cs typeface="+mn-cs"/>
            </a:rPr>
            <a:t>20,332</a:t>
          </a:r>
          <a:r>
            <a:rPr lang="ja-JP" altLang="en-US" sz="1100" b="0" i="0" baseline="0">
              <a:solidFill>
                <a:schemeClr val="dk1"/>
              </a:solidFill>
              <a:effectLst/>
              <a:latin typeface="+mn-ea"/>
              <a:ea typeface="+mn-ea"/>
              <a:cs typeface="+mn-cs"/>
            </a:rPr>
            <a:t>円となっており、</a:t>
          </a:r>
          <a:r>
            <a:rPr lang="en-US" altLang="ja-JP" sz="1100" b="0" i="0" baseline="0">
              <a:solidFill>
                <a:schemeClr val="dk1"/>
              </a:solidFill>
              <a:effectLst/>
              <a:latin typeface="+mn-ea"/>
              <a:ea typeface="+mn-ea"/>
              <a:cs typeface="+mn-cs"/>
            </a:rPr>
            <a:t>H28</a:t>
          </a:r>
          <a:r>
            <a:rPr lang="ja-JP" altLang="en-US" sz="1100" b="0" i="0" baseline="0">
              <a:solidFill>
                <a:schemeClr val="dk1"/>
              </a:solidFill>
              <a:effectLst/>
              <a:latin typeface="+mn-ea"/>
              <a:ea typeface="+mn-ea"/>
              <a:cs typeface="+mn-cs"/>
            </a:rPr>
            <a:t>年度は大きく増加している。要因としては、ふるさと寄附金の増加に伴う基金積立金の増額によるものである。</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佐賀県唐津市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125,001
124,407
487.58
77,277,303
75,775,001
1,169,377
35,743,991
85,103,781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76454</xdr:rowOff>
    </xdr:from>
    <xdr:to>
      <xdr:col>6</xdr:col>
      <xdr:colOff>511175</xdr:colOff>
      <xdr:row>35</xdr:row>
      <xdr:rowOff>28448</xdr:rowOff>
    </xdr:to>
    <xdr:cxnSp macro="">
      <xdr:nvCxnSpPr>
        <xdr:cNvPr id="61" name="直線コネクタ 60"/>
        <xdr:cNvCxnSpPr/>
      </xdr:nvCxnSpPr>
      <xdr:spPr>
        <a:xfrm>
          <a:off x="3797300" y="5734304"/>
          <a:ext cx="8382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76454</xdr:rowOff>
    </xdr:from>
    <xdr:to>
      <xdr:col>5</xdr:col>
      <xdr:colOff>358775</xdr:colOff>
      <xdr:row>34</xdr:row>
      <xdr:rowOff>14732</xdr:rowOff>
    </xdr:to>
    <xdr:cxnSp macro="">
      <xdr:nvCxnSpPr>
        <xdr:cNvPr id="64" name="直線コネクタ 63"/>
        <xdr:cNvCxnSpPr/>
      </xdr:nvCxnSpPr>
      <xdr:spPr>
        <a:xfrm flipV="1">
          <a:off x="2908300" y="57343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14732</xdr:rowOff>
    </xdr:from>
    <xdr:to>
      <xdr:col>4</xdr:col>
      <xdr:colOff>155575</xdr:colOff>
      <xdr:row>34</xdr:row>
      <xdr:rowOff>45212</xdr:rowOff>
    </xdr:to>
    <xdr:cxnSp macro="">
      <xdr:nvCxnSpPr>
        <xdr:cNvPr id="67" name="直線コネクタ 66"/>
        <xdr:cNvCxnSpPr/>
      </xdr:nvCxnSpPr>
      <xdr:spPr>
        <a:xfrm flipV="1">
          <a:off x="2019300" y="584403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39878</xdr:rowOff>
    </xdr:from>
    <xdr:to>
      <xdr:col>2</xdr:col>
      <xdr:colOff>638175</xdr:colOff>
      <xdr:row>34</xdr:row>
      <xdr:rowOff>45212</xdr:rowOff>
    </xdr:to>
    <xdr:cxnSp macro="">
      <xdr:nvCxnSpPr>
        <xdr:cNvPr id="70" name="直線コネクタ 69"/>
        <xdr:cNvCxnSpPr/>
      </xdr:nvCxnSpPr>
      <xdr:spPr>
        <a:xfrm>
          <a:off x="1130300" y="58691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149098</xdr:rowOff>
    </xdr:from>
    <xdr:to>
      <xdr:col>6</xdr:col>
      <xdr:colOff>561975</xdr:colOff>
      <xdr:row>35</xdr:row>
      <xdr:rowOff>79248</xdr:rowOff>
    </xdr:to>
    <xdr:sp macro="" textlink="">
      <xdr:nvSpPr>
        <xdr:cNvPr id="80" name="円/楕円 79"/>
        <xdr:cNvSpPr/>
      </xdr:nvSpPr>
      <xdr:spPr>
        <a:xfrm>
          <a:off x="4584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525</xdr:rowOff>
    </xdr:from>
    <xdr:ext cx="469744" cy="259045"/>
    <xdr:sp macro="" textlink="">
      <xdr:nvSpPr>
        <xdr:cNvPr id="81" name="議会費該当値テキスト"/>
        <xdr:cNvSpPr txBox="1"/>
      </xdr:nvSpPr>
      <xdr:spPr>
        <a:xfrm>
          <a:off x="4686300"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25654</xdr:rowOff>
    </xdr:from>
    <xdr:to>
      <xdr:col>5</xdr:col>
      <xdr:colOff>409575</xdr:colOff>
      <xdr:row>33</xdr:row>
      <xdr:rowOff>127254</xdr:rowOff>
    </xdr:to>
    <xdr:sp macro="" textlink="">
      <xdr:nvSpPr>
        <xdr:cNvPr id="82" name="円/楕円 81"/>
        <xdr:cNvSpPr/>
      </xdr:nvSpPr>
      <xdr:spPr>
        <a:xfrm>
          <a:off x="3746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83" name="テキスト ボックス 82"/>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135382</xdr:rowOff>
    </xdr:from>
    <xdr:to>
      <xdr:col>4</xdr:col>
      <xdr:colOff>206375</xdr:colOff>
      <xdr:row>34</xdr:row>
      <xdr:rowOff>65532</xdr:rowOff>
    </xdr:to>
    <xdr:sp macro="" textlink="">
      <xdr:nvSpPr>
        <xdr:cNvPr id="84" name="円/楕円 83"/>
        <xdr:cNvSpPr/>
      </xdr:nvSpPr>
      <xdr:spPr>
        <a:xfrm>
          <a:off x="2857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82059</xdr:rowOff>
    </xdr:from>
    <xdr:ext cx="469744" cy="259045"/>
    <xdr:sp macro="" textlink="">
      <xdr:nvSpPr>
        <xdr:cNvPr id="85" name="テキスト ボックス 84"/>
        <xdr:cNvSpPr txBox="1"/>
      </xdr:nvSpPr>
      <xdr:spPr>
        <a:xfrm>
          <a:off x="2673427"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165862</xdr:rowOff>
    </xdr:from>
    <xdr:to>
      <xdr:col>3</xdr:col>
      <xdr:colOff>3175</xdr:colOff>
      <xdr:row>34</xdr:row>
      <xdr:rowOff>96012</xdr:rowOff>
    </xdr:to>
    <xdr:sp macro="" textlink="">
      <xdr:nvSpPr>
        <xdr:cNvPr id="86" name="円/楕円 85"/>
        <xdr:cNvSpPr/>
      </xdr:nvSpPr>
      <xdr:spPr>
        <a:xfrm>
          <a:off x="1968500" y="5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112539</xdr:rowOff>
    </xdr:from>
    <xdr:ext cx="469744" cy="259045"/>
    <xdr:sp macro="" textlink="">
      <xdr:nvSpPr>
        <xdr:cNvPr id="87" name="テキスト ボックス 86"/>
        <xdr:cNvSpPr txBox="1"/>
      </xdr:nvSpPr>
      <xdr:spPr>
        <a:xfrm>
          <a:off x="1784427" y="559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160528</xdr:rowOff>
    </xdr:from>
    <xdr:to>
      <xdr:col>1</xdr:col>
      <xdr:colOff>485775</xdr:colOff>
      <xdr:row>34</xdr:row>
      <xdr:rowOff>90678</xdr:rowOff>
    </xdr:to>
    <xdr:sp macro="" textlink="">
      <xdr:nvSpPr>
        <xdr:cNvPr id="88" name="円/楕円 87"/>
        <xdr:cNvSpPr/>
      </xdr:nvSpPr>
      <xdr:spPr>
        <a:xfrm>
          <a:off x="10795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107205</xdr:rowOff>
    </xdr:from>
    <xdr:ext cx="469744" cy="259045"/>
    <xdr:sp macro="" textlink="">
      <xdr:nvSpPr>
        <xdr:cNvPr id="89" name="テキスト ボックス 88"/>
        <xdr:cNvSpPr txBox="1"/>
      </xdr:nvSpPr>
      <xdr:spPr>
        <a:xfrm>
          <a:off x="895427" y="55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108362</xdr:rowOff>
    </xdr:from>
    <xdr:to>
      <xdr:col>6</xdr:col>
      <xdr:colOff>511175</xdr:colOff>
      <xdr:row>55</xdr:row>
      <xdr:rowOff>28963</xdr:rowOff>
    </xdr:to>
    <xdr:cxnSp macro="">
      <xdr:nvCxnSpPr>
        <xdr:cNvPr id="119" name="直線コネクタ 118"/>
        <xdr:cNvCxnSpPr/>
      </xdr:nvCxnSpPr>
      <xdr:spPr>
        <a:xfrm flipV="1">
          <a:off x="3797300" y="8852312"/>
          <a:ext cx="8382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150273</xdr:rowOff>
    </xdr:from>
    <xdr:to>
      <xdr:col>5</xdr:col>
      <xdr:colOff>358775</xdr:colOff>
      <xdr:row>55</xdr:row>
      <xdr:rowOff>28963</xdr:rowOff>
    </xdr:to>
    <xdr:cxnSp macro="">
      <xdr:nvCxnSpPr>
        <xdr:cNvPr id="122" name="直線コネクタ 121"/>
        <xdr:cNvCxnSpPr/>
      </xdr:nvCxnSpPr>
      <xdr:spPr>
        <a:xfrm>
          <a:off x="2908300" y="923712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150273</xdr:rowOff>
    </xdr:from>
    <xdr:to>
      <xdr:col>4</xdr:col>
      <xdr:colOff>155575</xdr:colOff>
      <xdr:row>55</xdr:row>
      <xdr:rowOff>155949</xdr:rowOff>
    </xdr:to>
    <xdr:cxnSp macro="">
      <xdr:nvCxnSpPr>
        <xdr:cNvPr id="125" name="直線コネクタ 124"/>
        <xdr:cNvCxnSpPr/>
      </xdr:nvCxnSpPr>
      <xdr:spPr>
        <a:xfrm flipV="1">
          <a:off x="2019300" y="9237123"/>
          <a:ext cx="889000" cy="3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155949</xdr:rowOff>
    </xdr:from>
    <xdr:to>
      <xdr:col>2</xdr:col>
      <xdr:colOff>638175</xdr:colOff>
      <xdr:row>56</xdr:row>
      <xdr:rowOff>24219</xdr:rowOff>
    </xdr:to>
    <xdr:cxnSp macro="">
      <xdr:nvCxnSpPr>
        <xdr:cNvPr id="128" name="直線コネクタ 127"/>
        <xdr:cNvCxnSpPr/>
      </xdr:nvCxnSpPr>
      <xdr:spPr>
        <a:xfrm flipV="1">
          <a:off x="1130300" y="9585699"/>
          <a:ext cx="8890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57562</xdr:rowOff>
    </xdr:from>
    <xdr:to>
      <xdr:col>6</xdr:col>
      <xdr:colOff>561975</xdr:colOff>
      <xdr:row>51</xdr:row>
      <xdr:rowOff>159162</xdr:rowOff>
    </xdr:to>
    <xdr:sp macro="" textlink="">
      <xdr:nvSpPr>
        <xdr:cNvPr id="138" name="円/楕円 137"/>
        <xdr:cNvSpPr/>
      </xdr:nvSpPr>
      <xdr:spPr>
        <a:xfrm>
          <a:off x="45847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80439</xdr:rowOff>
    </xdr:from>
    <xdr:ext cx="534377" cy="259045"/>
    <xdr:sp macro="" textlink="">
      <xdr:nvSpPr>
        <xdr:cNvPr id="139" name="総務費該当値テキスト"/>
        <xdr:cNvSpPr txBox="1"/>
      </xdr:nvSpPr>
      <xdr:spPr>
        <a:xfrm>
          <a:off x="4686300" y="86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149613</xdr:rowOff>
    </xdr:from>
    <xdr:to>
      <xdr:col>5</xdr:col>
      <xdr:colOff>409575</xdr:colOff>
      <xdr:row>55</xdr:row>
      <xdr:rowOff>79763</xdr:rowOff>
    </xdr:to>
    <xdr:sp macro="" textlink="">
      <xdr:nvSpPr>
        <xdr:cNvPr id="140" name="円/楕円 139"/>
        <xdr:cNvSpPr/>
      </xdr:nvSpPr>
      <xdr:spPr>
        <a:xfrm>
          <a:off x="3746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96290</xdr:rowOff>
    </xdr:from>
    <xdr:ext cx="534377" cy="259045"/>
    <xdr:sp macro="" textlink="">
      <xdr:nvSpPr>
        <xdr:cNvPr id="141" name="テキスト ボックス 140"/>
        <xdr:cNvSpPr txBox="1"/>
      </xdr:nvSpPr>
      <xdr:spPr>
        <a:xfrm>
          <a:off x="3530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99473</xdr:rowOff>
    </xdr:from>
    <xdr:to>
      <xdr:col>4</xdr:col>
      <xdr:colOff>206375</xdr:colOff>
      <xdr:row>54</xdr:row>
      <xdr:rowOff>29623</xdr:rowOff>
    </xdr:to>
    <xdr:sp macro="" textlink="">
      <xdr:nvSpPr>
        <xdr:cNvPr id="142" name="円/楕円 141"/>
        <xdr:cNvSpPr/>
      </xdr:nvSpPr>
      <xdr:spPr>
        <a:xfrm>
          <a:off x="2857500" y="91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46150</xdr:rowOff>
    </xdr:from>
    <xdr:ext cx="534377" cy="259045"/>
    <xdr:sp macro="" textlink="">
      <xdr:nvSpPr>
        <xdr:cNvPr id="143" name="テキスト ボックス 142"/>
        <xdr:cNvSpPr txBox="1"/>
      </xdr:nvSpPr>
      <xdr:spPr>
        <a:xfrm>
          <a:off x="2641111" y="89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105149</xdr:rowOff>
    </xdr:from>
    <xdr:to>
      <xdr:col>3</xdr:col>
      <xdr:colOff>3175</xdr:colOff>
      <xdr:row>56</xdr:row>
      <xdr:rowOff>35299</xdr:rowOff>
    </xdr:to>
    <xdr:sp macro="" textlink="">
      <xdr:nvSpPr>
        <xdr:cNvPr id="144" name="円/楕円 143"/>
        <xdr:cNvSpPr/>
      </xdr:nvSpPr>
      <xdr:spPr>
        <a:xfrm>
          <a:off x="1968500" y="95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51826</xdr:rowOff>
    </xdr:from>
    <xdr:ext cx="534377" cy="259045"/>
    <xdr:sp macro="" textlink="">
      <xdr:nvSpPr>
        <xdr:cNvPr id="145" name="テキスト ボックス 144"/>
        <xdr:cNvSpPr txBox="1"/>
      </xdr:nvSpPr>
      <xdr:spPr>
        <a:xfrm>
          <a:off x="1752111" y="93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144869</xdr:rowOff>
    </xdr:from>
    <xdr:to>
      <xdr:col>1</xdr:col>
      <xdr:colOff>485775</xdr:colOff>
      <xdr:row>56</xdr:row>
      <xdr:rowOff>75019</xdr:rowOff>
    </xdr:to>
    <xdr:sp macro="" textlink="">
      <xdr:nvSpPr>
        <xdr:cNvPr id="146" name="円/楕円 145"/>
        <xdr:cNvSpPr/>
      </xdr:nvSpPr>
      <xdr:spPr>
        <a:xfrm>
          <a:off x="1079500" y="95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91546</xdr:rowOff>
    </xdr:from>
    <xdr:ext cx="534377" cy="259045"/>
    <xdr:sp macro="" textlink="">
      <xdr:nvSpPr>
        <xdr:cNvPr id="147" name="テキスト ボックス 146"/>
        <xdr:cNvSpPr txBox="1"/>
      </xdr:nvSpPr>
      <xdr:spPr>
        <a:xfrm>
          <a:off x="863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26403</xdr:rowOff>
    </xdr:from>
    <xdr:to>
      <xdr:col>6</xdr:col>
      <xdr:colOff>511175</xdr:colOff>
      <xdr:row>74</xdr:row>
      <xdr:rowOff>127609</xdr:rowOff>
    </xdr:to>
    <xdr:cxnSp macro="">
      <xdr:nvCxnSpPr>
        <xdr:cNvPr id="177" name="直線コネクタ 176"/>
        <xdr:cNvCxnSpPr/>
      </xdr:nvCxnSpPr>
      <xdr:spPr>
        <a:xfrm flipV="1">
          <a:off x="3797300" y="12713703"/>
          <a:ext cx="8382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127609</xdr:rowOff>
    </xdr:from>
    <xdr:to>
      <xdr:col>5</xdr:col>
      <xdr:colOff>358775</xdr:colOff>
      <xdr:row>74</xdr:row>
      <xdr:rowOff>151473</xdr:rowOff>
    </xdr:to>
    <xdr:cxnSp macro="">
      <xdr:nvCxnSpPr>
        <xdr:cNvPr id="180" name="直線コネクタ 179"/>
        <xdr:cNvCxnSpPr/>
      </xdr:nvCxnSpPr>
      <xdr:spPr>
        <a:xfrm flipV="1">
          <a:off x="2908300" y="12814909"/>
          <a:ext cx="8890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151473</xdr:rowOff>
    </xdr:from>
    <xdr:to>
      <xdr:col>4</xdr:col>
      <xdr:colOff>155575</xdr:colOff>
      <xdr:row>75</xdr:row>
      <xdr:rowOff>159398</xdr:rowOff>
    </xdr:to>
    <xdr:cxnSp macro="">
      <xdr:nvCxnSpPr>
        <xdr:cNvPr id="183" name="直線コネクタ 182"/>
        <xdr:cNvCxnSpPr/>
      </xdr:nvCxnSpPr>
      <xdr:spPr>
        <a:xfrm flipV="1">
          <a:off x="2019300" y="12838773"/>
          <a:ext cx="889000" cy="1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159398</xdr:rowOff>
    </xdr:from>
    <xdr:to>
      <xdr:col>2</xdr:col>
      <xdr:colOff>638175</xdr:colOff>
      <xdr:row>76</xdr:row>
      <xdr:rowOff>50367</xdr:rowOff>
    </xdr:to>
    <xdr:cxnSp macro="">
      <xdr:nvCxnSpPr>
        <xdr:cNvPr id="186" name="直線コネクタ 185"/>
        <xdr:cNvCxnSpPr/>
      </xdr:nvCxnSpPr>
      <xdr:spPr>
        <a:xfrm flipV="1">
          <a:off x="1130300" y="13018148"/>
          <a:ext cx="889000" cy="6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147053</xdr:rowOff>
    </xdr:from>
    <xdr:to>
      <xdr:col>6</xdr:col>
      <xdr:colOff>561975</xdr:colOff>
      <xdr:row>74</xdr:row>
      <xdr:rowOff>77203</xdr:rowOff>
    </xdr:to>
    <xdr:sp macro="" textlink="">
      <xdr:nvSpPr>
        <xdr:cNvPr id="196" name="円/楕円 195"/>
        <xdr:cNvSpPr/>
      </xdr:nvSpPr>
      <xdr:spPr>
        <a:xfrm>
          <a:off x="4584700" y="12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169930</xdr:rowOff>
    </xdr:from>
    <xdr:ext cx="599010" cy="259045"/>
    <xdr:sp macro="" textlink="">
      <xdr:nvSpPr>
        <xdr:cNvPr id="197" name="民生費該当値テキスト"/>
        <xdr:cNvSpPr txBox="1"/>
      </xdr:nvSpPr>
      <xdr:spPr>
        <a:xfrm>
          <a:off x="4686300" y="1251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188,921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76809</xdr:rowOff>
    </xdr:from>
    <xdr:to>
      <xdr:col>5</xdr:col>
      <xdr:colOff>409575</xdr:colOff>
      <xdr:row>75</xdr:row>
      <xdr:rowOff>6959</xdr:rowOff>
    </xdr:to>
    <xdr:sp macro="" textlink="">
      <xdr:nvSpPr>
        <xdr:cNvPr id="198" name="円/楕円 197"/>
        <xdr:cNvSpPr/>
      </xdr:nvSpPr>
      <xdr:spPr>
        <a:xfrm>
          <a:off x="3746500" y="12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23486</xdr:rowOff>
    </xdr:from>
    <xdr:ext cx="599010" cy="259045"/>
    <xdr:sp macro="" textlink="">
      <xdr:nvSpPr>
        <xdr:cNvPr id="199" name="テキスト ボックス 198"/>
        <xdr:cNvSpPr txBox="1"/>
      </xdr:nvSpPr>
      <xdr:spPr>
        <a:xfrm>
          <a:off x="3497794" y="1253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180,952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100673</xdr:rowOff>
    </xdr:from>
    <xdr:to>
      <xdr:col>4</xdr:col>
      <xdr:colOff>206375</xdr:colOff>
      <xdr:row>75</xdr:row>
      <xdr:rowOff>30823</xdr:rowOff>
    </xdr:to>
    <xdr:sp macro="" textlink="">
      <xdr:nvSpPr>
        <xdr:cNvPr id="200" name="円/楕円 199"/>
        <xdr:cNvSpPr/>
      </xdr:nvSpPr>
      <xdr:spPr>
        <a:xfrm>
          <a:off x="2857500" y="127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47350</xdr:rowOff>
    </xdr:from>
    <xdr:ext cx="599010" cy="259045"/>
    <xdr:sp macro="" textlink="">
      <xdr:nvSpPr>
        <xdr:cNvPr id="201" name="テキスト ボックス 200"/>
        <xdr:cNvSpPr txBox="1"/>
      </xdr:nvSpPr>
      <xdr:spPr>
        <a:xfrm>
          <a:off x="2608794" y="1256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179,073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108598</xdr:rowOff>
    </xdr:from>
    <xdr:to>
      <xdr:col>3</xdr:col>
      <xdr:colOff>3175</xdr:colOff>
      <xdr:row>76</xdr:row>
      <xdr:rowOff>38748</xdr:rowOff>
    </xdr:to>
    <xdr:sp macro="" textlink="">
      <xdr:nvSpPr>
        <xdr:cNvPr id="202" name="円/楕円 201"/>
        <xdr:cNvSpPr/>
      </xdr:nvSpPr>
      <xdr:spPr>
        <a:xfrm>
          <a:off x="1968500" y="129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55275</xdr:rowOff>
    </xdr:from>
    <xdr:ext cx="599010" cy="259045"/>
    <xdr:sp macro="" textlink="">
      <xdr:nvSpPr>
        <xdr:cNvPr id="203" name="テキスト ボックス 202"/>
        <xdr:cNvSpPr txBox="1"/>
      </xdr:nvSpPr>
      <xdr:spPr>
        <a:xfrm>
          <a:off x="1719794" y="1274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171017</xdr:rowOff>
    </xdr:from>
    <xdr:to>
      <xdr:col>1</xdr:col>
      <xdr:colOff>485775</xdr:colOff>
      <xdr:row>76</xdr:row>
      <xdr:rowOff>101167</xdr:rowOff>
    </xdr:to>
    <xdr:sp macro="" textlink="">
      <xdr:nvSpPr>
        <xdr:cNvPr id="204" name="円/楕円 203"/>
        <xdr:cNvSpPr/>
      </xdr:nvSpPr>
      <xdr:spPr>
        <a:xfrm>
          <a:off x="1079500" y="130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117695</xdr:rowOff>
    </xdr:from>
    <xdr:ext cx="599010" cy="259045"/>
    <xdr:sp macro="" textlink="">
      <xdr:nvSpPr>
        <xdr:cNvPr id="205" name="テキスト ボックス 204"/>
        <xdr:cNvSpPr txBox="1"/>
      </xdr:nvSpPr>
      <xdr:spPr>
        <a:xfrm>
          <a:off x="830794" y="128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34446</xdr:rowOff>
    </xdr:from>
    <xdr:to>
      <xdr:col>6</xdr:col>
      <xdr:colOff>511175</xdr:colOff>
      <xdr:row>93</xdr:row>
      <xdr:rowOff>49076</xdr:rowOff>
    </xdr:to>
    <xdr:cxnSp macro="">
      <xdr:nvCxnSpPr>
        <xdr:cNvPr id="237" name="直線コネクタ 236"/>
        <xdr:cNvCxnSpPr/>
      </xdr:nvCxnSpPr>
      <xdr:spPr>
        <a:xfrm flipV="1">
          <a:off x="3797300" y="15636396"/>
          <a:ext cx="838200" cy="3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76635</xdr:rowOff>
    </xdr:from>
    <xdr:ext cx="534377" cy="259045"/>
    <xdr:sp macro="" textlink="">
      <xdr:nvSpPr>
        <xdr:cNvPr id="238" name="衛生費平均値テキスト"/>
        <xdr:cNvSpPr txBox="1"/>
      </xdr:nvSpPr>
      <xdr:spPr>
        <a:xfrm>
          <a:off x="4686300" y="16192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49076</xdr:rowOff>
    </xdr:from>
    <xdr:to>
      <xdr:col>5</xdr:col>
      <xdr:colOff>358775</xdr:colOff>
      <xdr:row>94</xdr:row>
      <xdr:rowOff>116709</xdr:rowOff>
    </xdr:to>
    <xdr:cxnSp macro="">
      <xdr:nvCxnSpPr>
        <xdr:cNvPr id="240" name="直線コネクタ 239"/>
        <xdr:cNvCxnSpPr/>
      </xdr:nvCxnSpPr>
      <xdr:spPr>
        <a:xfrm flipV="1">
          <a:off x="2908300" y="15993926"/>
          <a:ext cx="889000" cy="2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58673</xdr:rowOff>
    </xdr:from>
    <xdr:ext cx="534377" cy="259045"/>
    <xdr:sp macro="" textlink="">
      <xdr:nvSpPr>
        <xdr:cNvPr id="242" name="テキスト ボックス 241"/>
        <xdr:cNvSpPr txBox="1"/>
      </xdr:nvSpPr>
      <xdr:spPr>
        <a:xfrm>
          <a:off x="3530111" y="163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116709</xdr:rowOff>
    </xdr:from>
    <xdr:to>
      <xdr:col>4</xdr:col>
      <xdr:colOff>155575</xdr:colOff>
      <xdr:row>94</xdr:row>
      <xdr:rowOff>132156</xdr:rowOff>
    </xdr:to>
    <xdr:cxnSp macro="">
      <xdr:nvCxnSpPr>
        <xdr:cNvPr id="243" name="直線コネクタ 242"/>
        <xdr:cNvCxnSpPr/>
      </xdr:nvCxnSpPr>
      <xdr:spPr>
        <a:xfrm flipV="1">
          <a:off x="2019300" y="16233009"/>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110207</xdr:rowOff>
    </xdr:from>
    <xdr:ext cx="534377" cy="259045"/>
    <xdr:sp macro="" textlink="">
      <xdr:nvSpPr>
        <xdr:cNvPr id="245" name="テキスト ボックス 244"/>
        <xdr:cNvSpPr txBox="1"/>
      </xdr:nvSpPr>
      <xdr:spPr>
        <a:xfrm>
          <a:off x="2641111" y="163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132156</xdr:rowOff>
    </xdr:from>
    <xdr:to>
      <xdr:col>2</xdr:col>
      <xdr:colOff>638175</xdr:colOff>
      <xdr:row>95</xdr:row>
      <xdr:rowOff>35621</xdr:rowOff>
    </xdr:to>
    <xdr:cxnSp macro="">
      <xdr:nvCxnSpPr>
        <xdr:cNvPr id="246" name="直線コネクタ 245"/>
        <xdr:cNvCxnSpPr/>
      </xdr:nvCxnSpPr>
      <xdr:spPr>
        <a:xfrm flipV="1">
          <a:off x="1130300" y="16248456"/>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126502</xdr:rowOff>
    </xdr:from>
    <xdr:ext cx="534377" cy="259045"/>
    <xdr:sp macro="" textlink="">
      <xdr:nvSpPr>
        <xdr:cNvPr id="248" name="テキスト ボックス 247"/>
        <xdr:cNvSpPr txBox="1"/>
      </xdr:nvSpPr>
      <xdr:spPr>
        <a:xfrm>
          <a:off x="1752111" y="164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108638</xdr:rowOff>
    </xdr:from>
    <xdr:ext cx="534377" cy="259045"/>
    <xdr:sp macro="" textlink="">
      <xdr:nvSpPr>
        <xdr:cNvPr id="250" name="テキスト ボックス 249"/>
        <xdr:cNvSpPr txBox="1"/>
      </xdr:nvSpPr>
      <xdr:spPr>
        <a:xfrm>
          <a:off x="863111" y="163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155096</xdr:rowOff>
    </xdr:from>
    <xdr:to>
      <xdr:col>6</xdr:col>
      <xdr:colOff>561975</xdr:colOff>
      <xdr:row>91</xdr:row>
      <xdr:rowOff>85246</xdr:rowOff>
    </xdr:to>
    <xdr:sp macro="" textlink="">
      <xdr:nvSpPr>
        <xdr:cNvPr id="256" name="円/楕円 255"/>
        <xdr:cNvSpPr/>
      </xdr:nvSpPr>
      <xdr:spPr>
        <a:xfrm>
          <a:off x="4584700" y="155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83891</xdr:rowOff>
    </xdr:from>
    <xdr:ext cx="534377" cy="259045"/>
    <xdr:sp macro="" textlink="">
      <xdr:nvSpPr>
        <xdr:cNvPr id="257" name="衛生費該当値テキスト"/>
        <xdr:cNvSpPr txBox="1"/>
      </xdr:nvSpPr>
      <xdr:spPr>
        <a:xfrm>
          <a:off x="4686300" y="1551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53,973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169726</xdr:rowOff>
    </xdr:from>
    <xdr:to>
      <xdr:col>5</xdr:col>
      <xdr:colOff>409575</xdr:colOff>
      <xdr:row>93</xdr:row>
      <xdr:rowOff>99876</xdr:rowOff>
    </xdr:to>
    <xdr:sp macro="" textlink="">
      <xdr:nvSpPr>
        <xdr:cNvPr id="258" name="円/楕円 257"/>
        <xdr:cNvSpPr/>
      </xdr:nvSpPr>
      <xdr:spPr>
        <a:xfrm>
          <a:off x="3746500" y="159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116403</xdr:rowOff>
    </xdr:from>
    <xdr:ext cx="534377" cy="259045"/>
    <xdr:sp macro="" textlink="">
      <xdr:nvSpPr>
        <xdr:cNvPr id="259" name="テキスト ボックス 258"/>
        <xdr:cNvSpPr txBox="1"/>
      </xdr:nvSpPr>
      <xdr:spPr>
        <a:xfrm>
          <a:off x="3530111" y="157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65909</xdr:rowOff>
    </xdr:from>
    <xdr:to>
      <xdr:col>4</xdr:col>
      <xdr:colOff>206375</xdr:colOff>
      <xdr:row>94</xdr:row>
      <xdr:rowOff>167509</xdr:rowOff>
    </xdr:to>
    <xdr:sp macro="" textlink="">
      <xdr:nvSpPr>
        <xdr:cNvPr id="260" name="円/楕円 259"/>
        <xdr:cNvSpPr/>
      </xdr:nvSpPr>
      <xdr:spPr>
        <a:xfrm>
          <a:off x="2857500" y="16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12586</xdr:rowOff>
    </xdr:from>
    <xdr:ext cx="534377" cy="259045"/>
    <xdr:sp macro="" textlink="">
      <xdr:nvSpPr>
        <xdr:cNvPr id="261" name="テキスト ボックス 260"/>
        <xdr:cNvSpPr txBox="1"/>
      </xdr:nvSpPr>
      <xdr:spPr>
        <a:xfrm>
          <a:off x="2641111" y="159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81356</xdr:rowOff>
    </xdr:from>
    <xdr:to>
      <xdr:col>3</xdr:col>
      <xdr:colOff>3175</xdr:colOff>
      <xdr:row>95</xdr:row>
      <xdr:rowOff>11506</xdr:rowOff>
    </xdr:to>
    <xdr:sp macro="" textlink="">
      <xdr:nvSpPr>
        <xdr:cNvPr id="262" name="円/楕円 261"/>
        <xdr:cNvSpPr/>
      </xdr:nvSpPr>
      <xdr:spPr>
        <a:xfrm>
          <a:off x="1968500" y="16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28033</xdr:rowOff>
    </xdr:from>
    <xdr:ext cx="534377" cy="259045"/>
    <xdr:sp macro="" textlink="">
      <xdr:nvSpPr>
        <xdr:cNvPr id="263" name="テキスト ボックス 262"/>
        <xdr:cNvSpPr txBox="1"/>
      </xdr:nvSpPr>
      <xdr:spPr>
        <a:xfrm>
          <a:off x="1752111" y="159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156271</xdr:rowOff>
    </xdr:from>
    <xdr:to>
      <xdr:col>1</xdr:col>
      <xdr:colOff>485775</xdr:colOff>
      <xdr:row>95</xdr:row>
      <xdr:rowOff>86421</xdr:rowOff>
    </xdr:to>
    <xdr:sp macro="" textlink="">
      <xdr:nvSpPr>
        <xdr:cNvPr id="264" name="円/楕円 263"/>
        <xdr:cNvSpPr/>
      </xdr:nvSpPr>
      <xdr:spPr>
        <a:xfrm>
          <a:off x="1079500" y="162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102948</xdr:rowOff>
    </xdr:from>
    <xdr:ext cx="534377" cy="259045"/>
    <xdr:sp macro="" textlink="">
      <xdr:nvSpPr>
        <xdr:cNvPr id="265" name="テキスト ボックス 264"/>
        <xdr:cNvSpPr txBox="1"/>
      </xdr:nvSpPr>
      <xdr:spPr>
        <a:xfrm>
          <a:off x="863111" y="1604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156083</xdr:rowOff>
    </xdr:from>
    <xdr:to>
      <xdr:col>15</xdr:col>
      <xdr:colOff>180975</xdr:colOff>
      <xdr:row>38</xdr:row>
      <xdr:rowOff>159639</xdr:rowOff>
    </xdr:to>
    <xdr:cxnSp macro="">
      <xdr:nvCxnSpPr>
        <xdr:cNvPr id="294" name="直線コネクタ 293"/>
        <xdr:cNvCxnSpPr/>
      </xdr:nvCxnSpPr>
      <xdr:spPr>
        <a:xfrm flipV="1">
          <a:off x="9639300" y="6671183"/>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156337</xdr:rowOff>
    </xdr:from>
    <xdr:to>
      <xdr:col>14</xdr:col>
      <xdr:colOff>28575</xdr:colOff>
      <xdr:row>38</xdr:row>
      <xdr:rowOff>159639</xdr:rowOff>
    </xdr:to>
    <xdr:cxnSp macro="">
      <xdr:nvCxnSpPr>
        <xdr:cNvPr id="297" name="直線コネクタ 296"/>
        <xdr:cNvCxnSpPr/>
      </xdr:nvCxnSpPr>
      <xdr:spPr>
        <a:xfrm>
          <a:off x="8750300" y="667143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45085</xdr:rowOff>
    </xdr:from>
    <xdr:to>
      <xdr:col>12</xdr:col>
      <xdr:colOff>511175</xdr:colOff>
      <xdr:row>38</xdr:row>
      <xdr:rowOff>156337</xdr:rowOff>
    </xdr:to>
    <xdr:cxnSp macro="">
      <xdr:nvCxnSpPr>
        <xdr:cNvPr id="300" name="直線コネクタ 299"/>
        <xdr:cNvCxnSpPr/>
      </xdr:nvCxnSpPr>
      <xdr:spPr>
        <a:xfrm>
          <a:off x="7861300" y="656018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153416</xdr:rowOff>
    </xdr:from>
    <xdr:to>
      <xdr:col>11</xdr:col>
      <xdr:colOff>307975</xdr:colOff>
      <xdr:row>38</xdr:row>
      <xdr:rowOff>45085</xdr:rowOff>
    </xdr:to>
    <xdr:cxnSp macro="">
      <xdr:nvCxnSpPr>
        <xdr:cNvPr id="303" name="直線コネクタ 302"/>
        <xdr:cNvCxnSpPr/>
      </xdr:nvCxnSpPr>
      <xdr:spPr>
        <a:xfrm>
          <a:off x="6972300" y="6497066"/>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105283</xdr:rowOff>
    </xdr:from>
    <xdr:to>
      <xdr:col>15</xdr:col>
      <xdr:colOff>231775</xdr:colOff>
      <xdr:row>39</xdr:row>
      <xdr:rowOff>35433</xdr:rowOff>
    </xdr:to>
    <xdr:sp macro="" textlink="">
      <xdr:nvSpPr>
        <xdr:cNvPr id="313" name="円/楕円 312"/>
        <xdr:cNvSpPr/>
      </xdr:nvSpPr>
      <xdr:spPr>
        <a:xfrm>
          <a:off x="104267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20210</xdr:rowOff>
    </xdr:from>
    <xdr:ext cx="378565" cy="259045"/>
    <xdr:sp macro="" textlink="">
      <xdr:nvSpPr>
        <xdr:cNvPr id="314" name="労働費該当値テキスト"/>
        <xdr:cNvSpPr txBox="1"/>
      </xdr:nvSpPr>
      <xdr:spPr>
        <a:xfrm>
          <a:off x="10528300" y="653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108839</xdr:rowOff>
    </xdr:from>
    <xdr:to>
      <xdr:col>14</xdr:col>
      <xdr:colOff>79375</xdr:colOff>
      <xdr:row>39</xdr:row>
      <xdr:rowOff>38989</xdr:rowOff>
    </xdr:to>
    <xdr:sp macro="" textlink="">
      <xdr:nvSpPr>
        <xdr:cNvPr id="315" name="円/楕円 314"/>
        <xdr:cNvSpPr/>
      </xdr:nvSpPr>
      <xdr:spPr>
        <a:xfrm>
          <a:off x="9588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30116</xdr:rowOff>
    </xdr:from>
    <xdr:ext cx="378565" cy="259045"/>
    <xdr:sp macro="" textlink="">
      <xdr:nvSpPr>
        <xdr:cNvPr id="316" name="テキスト ボックス 315"/>
        <xdr:cNvSpPr txBox="1"/>
      </xdr:nvSpPr>
      <xdr:spPr>
        <a:xfrm>
          <a:off x="9450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105537</xdr:rowOff>
    </xdr:from>
    <xdr:to>
      <xdr:col>12</xdr:col>
      <xdr:colOff>561975</xdr:colOff>
      <xdr:row>39</xdr:row>
      <xdr:rowOff>35687</xdr:rowOff>
    </xdr:to>
    <xdr:sp macro="" textlink="">
      <xdr:nvSpPr>
        <xdr:cNvPr id="317" name="円/楕円 316"/>
        <xdr:cNvSpPr/>
      </xdr:nvSpPr>
      <xdr:spPr>
        <a:xfrm>
          <a:off x="8699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26814</xdr:rowOff>
    </xdr:from>
    <xdr:ext cx="378565" cy="259045"/>
    <xdr:sp macro="" textlink="">
      <xdr:nvSpPr>
        <xdr:cNvPr id="318" name="テキスト ボックス 317"/>
        <xdr:cNvSpPr txBox="1"/>
      </xdr:nvSpPr>
      <xdr:spPr>
        <a:xfrm>
          <a:off x="8561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165735</xdr:rowOff>
    </xdr:from>
    <xdr:to>
      <xdr:col>11</xdr:col>
      <xdr:colOff>358775</xdr:colOff>
      <xdr:row>38</xdr:row>
      <xdr:rowOff>95885</xdr:rowOff>
    </xdr:to>
    <xdr:sp macro="" textlink="">
      <xdr:nvSpPr>
        <xdr:cNvPr id="319" name="円/楕円 318"/>
        <xdr:cNvSpPr/>
      </xdr:nvSpPr>
      <xdr:spPr>
        <a:xfrm>
          <a:off x="7810500" y="65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87012</xdr:rowOff>
    </xdr:from>
    <xdr:ext cx="469744" cy="259045"/>
    <xdr:sp macro="" textlink="">
      <xdr:nvSpPr>
        <xdr:cNvPr id="320" name="テキスト ボックス 319"/>
        <xdr:cNvSpPr txBox="1"/>
      </xdr:nvSpPr>
      <xdr:spPr>
        <a:xfrm>
          <a:off x="7626427" y="66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102616</xdr:rowOff>
    </xdr:from>
    <xdr:to>
      <xdr:col>10</xdr:col>
      <xdr:colOff>155575</xdr:colOff>
      <xdr:row>38</xdr:row>
      <xdr:rowOff>32765</xdr:rowOff>
    </xdr:to>
    <xdr:sp macro="" textlink="">
      <xdr:nvSpPr>
        <xdr:cNvPr id="321" name="円/楕円 320"/>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23893</xdr:rowOff>
    </xdr:from>
    <xdr:ext cx="469744" cy="259045"/>
    <xdr:sp macro="" textlink="">
      <xdr:nvSpPr>
        <xdr:cNvPr id="322" name="テキスト ボックス 321"/>
        <xdr:cNvSpPr txBox="1"/>
      </xdr:nvSpPr>
      <xdr:spPr>
        <a:xfrm>
          <a:off x="673742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6617</xdr:rowOff>
    </xdr:from>
    <xdr:to>
      <xdr:col>15</xdr:col>
      <xdr:colOff>180975</xdr:colOff>
      <xdr:row>51</xdr:row>
      <xdr:rowOff>95238</xdr:rowOff>
    </xdr:to>
    <xdr:cxnSp macro="">
      <xdr:nvCxnSpPr>
        <xdr:cNvPr id="351" name="直線コネクタ 350"/>
        <xdr:cNvCxnSpPr/>
      </xdr:nvCxnSpPr>
      <xdr:spPr>
        <a:xfrm>
          <a:off x="9639300" y="8750567"/>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163758</xdr:rowOff>
    </xdr:from>
    <xdr:ext cx="534377" cy="259045"/>
    <xdr:sp macro="" textlink="">
      <xdr:nvSpPr>
        <xdr:cNvPr id="352" name="農林水産業費平均値テキスト"/>
        <xdr:cNvSpPr txBox="1"/>
      </xdr:nvSpPr>
      <xdr:spPr>
        <a:xfrm>
          <a:off x="10528300" y="9422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6617</xdr:rowOff>
    </xdr:from>
    <xdr:to>
      <xdr:col>14</xdr:col>
      <xdr:colOff>28575</xdr:colOff>
      <xdr:row>51</xdr:row>
      <xdr:rowOff>101981</xdr:rowOff>
    </xdr:to>
    <xdr:cxnSp macro="">
      <xdr:nvCxnSpPr>
        <xdr:cNvPr id="354" name="直線コネクタ 353"/>
        <xdr:cNvCxnSpPr/>
      </xdr:nvCxnSpPr>
      <xdr:spPr>
        <a:xfrm flipV="1">
          <a:off x="8750300" y="8750567"/>
          <a:ext cx="889000" cy="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6" name="テキスト ボックス 355"/>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101981</xdr:rowOff>
    </xdr:from>
    <xdr:to>
      <xdr:col>12</xdr:col>
      <xdr:colOff>511175</xdr:colOff>
      <xdr:row>52</xdr:row>
      <xdr:rowOff>15380</xdr:rowOff>
    </xdr:to>
    <xdr:cxnSp macro="">
      <xdr:nvCxnSpPr>
        <xdr:cNvPr id="357" name="直線コネクタ 356"/>
        <xdr:cNvCxnSpPr/>
      </xdr:nvCxnSpPr>
      <xdr:spPr>
        <a:xfrm flipV="1">
          <a:off x="7861300" y="8845931"/>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15380</xdr:rowOff>
    </xdr:from>
    <xdr:to>
      <xdr:col>11</xdr:col>
      <xdr:colOff>307975</xdr:colOff>
      <xdr:row>52</xdr:row>
      <xdr:rowOff>67081</xdr:rowOff>
    </xdr:to>
    <xdr:cxnSp macro="">
      <xdr:nvCxnSpPr>
        <xdr:cNvPr id="360" name="直線コネクタ 359"/>
        <xdr:cNvCxnSpPr/>
      </xdr:nvCxnSpPr>
      <xdr:spPr>
        <a:xfrm flipV="1">
          <a:off x="6972300" y="8930780"/>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4" name="テキスト ボックス 363"/>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44438</xdr:rowOff>
    </xdr:from>
    <xdr:to>
      <xdr:col>15</xdr:col>
      <xdr:colOff>231775</xdr:colOff>
      <xdr:row>51</xdr:row>
      <xdr:rowOff>146038</xdr:rowOff>
    </xdr:to>
    <xdr:sp macro="" textlink="">
      <xdr:nvSpPr>
        <xdr:cNvPr id="370" name="円/楕円 369"/>
        <xdr:cNvSpPr/>
      </xdr:nvSpPr>
      <xdr:spPr>
        <a:xfrm>
          <a:off x="10426700" y="87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67315</xdr:rowOff>
    </xdr:from>
    <xdr:ext cx="534377" cy="259045"/>
    <xdr:sp macro="" textlink="">
      <xdr:nvSpPr>
        <xdr:cNvPr id="371" name="農林水産業費該当値テキスト"/>
        <xdr:cNvSpPr txBox="1"/>
      </xdr:nvSpPr>
      <xdr:spPr>
        <a:xfrm>
          <a:off x="10528300" y="86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127267</xdr:rowOff>
    </xdr:from>
    <xdr:to>
      <xdr:col>14</xdr:col>
      <xdr:colOff>79375</xdr:colOff>
      <xdr:row>51</xdr:row>
      <xdr:rowOff>57417</xdr:rowOff>
    </xdr:to>
    <xdr:sp macro="" textlink="">
      <xdr:nvSpPr>
        <xdr:cNvPr id="372" name="円/楕円 371"/>
        <xdr:cNvSpPr/>
      </xdr:nvSpPr>
      <xdr:spPr>
        <a:xfrm>
          <a:off x="9588500" y="86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73944</xdr:rowOff>
    </xdr:from>
    <xdr:ext cx="534377" cy="259045"/>
    <xdr:sp macro="" textlink="">
      <xdr:nvSpPr>
        <xdr:cNvPr id="373" name="テキスト ボックス 372"/>
        <xdr:cNvSpPr txBox="1"/>
      </xdr:nvSpPr>
      <xdr:spPr>
        <a:xfrm>
          <a:off x="9372111" y="84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51181</xdr:rowOff>
    </xdr:from>
    <xdr:to>
      <xdr:col>12</xdr:col>
      <xdr:colOff>561975</xdr:colOff>
      <xdr:row>51</xdr:row>
      <xdr:rowOff>152781</xdr:rowOff>
    </xdr:to>
    <xdr:sp macro="" textlink="">
      <xdr:nvSpPr>
        <xdr:cNvPr id="374" name="円/楕円 373"/>
        <xdr:cNvSpPr/>
      </xdr:nvSpPr>
      <xdr:spPr>
        <a:xfrm>
          <a:off x="8699500" y="87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169308</xdr:rowOff>
    </xdr:from>
    <xdr:ext cx="534377" cy="259045"/>
    <xdr:sp macro="" textlink="">
      <xdr:nvSpPr>
        <xdr:cNvPr id="375" name="テキスト ボックス 374"/>
        <xdr:cNvSpPr txBox="1"/>
      </xdr:nvSpPr>
      <xdr:spPr>
        <a:xfrm>
          <a:off x="8483111" y="85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136030</xdr:rowOff>
    </xdr:from>
    <xdr:to>
      <xdr:col>11</xdr:col>
      <xdr:colOff>358775</xdr:colOff>
      <xdr:row>52</xdr:row>
      <xdr:rowOff>66180</xdr:rowOff>
    </xdr:to>
    <xdr:sp macro="" textlink="">
      <xdr:nvSpPr>
        <xdr:cNvPr id="376" name="円/楕円 375"/>
        <xdr:cNvSpPr/>
      </xdr:nvSpPr>
      <xdr:spPr>
        <a:xfrm>
          <a:off x="7810500" y="88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82707</xdr:rowOff>
    </xdr:from>
    <xdr:ext cx="534377" cy="259045"/>
    <xdr:sp macro="" textlink="">
      <xdr:nvSpPr>
        <xdr:cNvPr id="377" name="テキスト ボックス 376"/>
        <xdr:cNvSpPr txBox="1"/>
      </xdr:nvSpPr>
      <xdr:spPr>
        <a:xfrm>
          <a:off x="7594111" y="86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32,263</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16281</xdr:rowOff>
    </xdr:from>
    <xdr:to>
      <xdr:col>10</xdr:col>
      <xdr:colOff>155575</xdr:colOff>
      <xdr:row>52</xdr:row>
      <xdr:rowOff>117881</xdr:rowOff>
    </xdr:to>
    <xdr:sp macro="" textlink="">
      <xdr:nvSpPr>
        <xdr:cNvPr id="378" name="円/楕円 377"/>
        <xdr:cNvSpPr/>
      </xdr:nvSpPr>
      <xdr:spPr>
        <a:xfrm>
          <a:off x="6921500" y="89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134408</xdr:rowOff>
    </xdr:from>
    <xdr:ext cx="534377" cy="259045"/>
    <xdr:sp macro="" textlink="">
      <xdr:nvSpPr>
        <xdr:cNvPr id="379" name="テキスト ボックス 378"/>
        <xdr:cNvSpPr txBox="1"/>
      </xdr:nvSpPr>
      <xdr:spPr>
        <a:xfrm>
          <a:off x="6705111" y="870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129230</xdr:rowOff>
    </xdr:from>
    <xdr:to>
      <xdr:col>15</xdr:col>
      <xdr:colOff>180975</xdr:colOff>
      <xdr:row>73</xdr:row>
      <xdr:rowOff>36007</xdr:rowOff>
    </xdr:to>
    <xdr:cxnSp macro="">
      <xdr:nvCxnSpPr>
        <xdr:cNvPr id="406" name="直線コネクタ 405"/>
        <xdr:cNvCxnSpPr/>
      </xdr:nvCxnSpPr>
      <xdr:spPr>
        <a:xfrm flipV="1">
          <a:off x="9639300" y="12473630"/>
          <a:ext cx="8382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7"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127676</xdr:rowOff>
    </xdr:from>
    <xdr:to>
      <xdr:col>14</xdr:col>
      <xdr:colOff>28575</xdr:colOff>
      <xdr:row>73</xdr:row>
      <xdr:rowOff>36007</xdr:rowOff>
    </xdr:to>
    <xdr:cxnSp macro="">
      <xdr:nvCxnSpPr>
        <xdr:cNvPr id="409" name="直線コネクタ 408"/>
        <xdr:cNvCxnSpPr/>
      </xdr:nvCxnSpPr>
      <xdr:spPr>
        <a:xfrm>
          <a:off x="8750300" y="1247207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11" name="テキスト ボックス 410"/>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127676</xdr:rowOff>
    </xdr:from>
    <xdr:to>
      <xdr:col>12</xdr:col>
      <xdr:colOff>511175</xdr:colOff>
      <xdr:row>74</xdr:row>
      <xdr:rowOff>155336</xdr:rowOff>
    </xdr:to>
    <xdr:cxnSp macro="">
      <xdr:nvCxnSpPr>
        <xdr:cNvPr id="412" name="直線コネクタ 411"/>
        <xdr:cNvCxnSpPr/>
      </xdr:nvCxnSpPr>
      <xdr:spPr>
        <a:xfrm flipV="1">
          <a:off x="7861300" y="12472076"/>
          <a:ext cx="889000" cy="3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4" name="テキスト ボックス 413"/>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155336</xdr:rowOff>
    </xdr:from>
    <xdr:to>
      <xdr:col>11</xdr:col>
      <xdr:colOff>307975</xdr:colOff>
      <xdr:row>75</xdr:row>
      <xdr:rowOff>43597</xdr:rowOff>
    </xdr:to>
    <xdr:cxnSp macro="">
      <xdr:nvCxnSpPr>
        <xdr:cNvPr id="415" name="直線コネクタ 414"/>
        <xdr:cNvCxnSpPr/>
      </xdr:nvCxnSpPr>
      <xdr:spPr>
        <a:xfrm flipV="1">
          <a:off x="6972300" y="12842636"/>
          <a:ext cx="889000" cy="5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7" name="テキスト ボックス 416"/>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9" name="テキスト ボックス 418"/>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78430</xdr:rowOff>
    </xdr:from>
    <xdr:to>
      <xdr:col>15</xdr:col>
      <xdr:colOff>231775</xdr:colOff>
      <xdr:row>73</xdr:row>
      <xdr:rowOff>8580</xdr:rowOff>
    </xdr:to>
    <xdr:sp macro="" textlink="">
      <xdr:nvSpPr>
        <xdr:cNvPr id="425" name="円/楕円 424"/>
        <xdr:cNvSpPr/>
      </xdr:nvSpPr>
      <xdr:spPr>
        <a:xfrm>
          <a:off x="10426700" y="124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101307</xdr:rowOff>
    </xdr:from>
    <xdr:ext cx="534377" cy="259045"/>
    <xdr:sp macro="" textlink="">
      <xdr:nvSpPr>
        <xdr:cNvPr id="426" name="商工費該当値テキスト"/>
        <xdr:cNvSpPr txBox="1"/>
      </xdr:nvSpPr>
      <xdr:spPr>
        <a:xfrm>
          <a:off x="10528300" y="122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156657</xdr:rowOff>
    </xdr:from>
    <xdr:to>
      <xdr:col>14</xdr:col>
      <xdr:colOff>79375</xdr:colOff>
      <xdr:row>73</xdr:row>
      <xdr:rowOff>86807</xdr:rowOff>
    </xdr:to>
    <xdr:sp macro="" textlink="">
      <xdr:nvSpPr>
        <xdr:cNvPr id="427" name="円/楕円 426"/>
        <xdr:cNvSpPr/>
      </xdr:nvSpPr>
      <xdr:spPr>
        <a:xfrm>
          <a:off x="9588500" y="125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103334</xdr:rowOff>
    </xdr:from>
    <xdr:ext cx="534377" cy="259045"/>
    <xdr:sp macro="" textlink="">
      <xdr:nvSpPr>
        <xdr:cNvPr id="428" name="テキスト ボックス 427"/>
        <xdr:cNvSpPr txBox="1"/>
      </xdr:nvSpPr>
      <xdr:spPr>
        <a:xfrm>
          <a:off x="9372111" y="122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76876</xdr:rowOff>
    </xdr:from>
    <xdr:to>
      <xdr:col>12</xdr:col>
      <xdr:colOff>561975</xdr:colOff>
      <xdr:row>73</xdr:row>
      <xdr:rowOff>7026</xdr:rowOff>
    </xdr:to>
    <xdr:sp macro="" textlink="">
      <xdr:nvSpPr>
        <xdr:cNvPr id="429" name="円/楕円 428"/>
        <xdr:cNvSpPr/>
      </xdr:nvSpPr>
      <xdr:spPr>
        <a:xfrm>
          <a:off x="8699500" y="124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23553</xdr:rowOff>
    </xdr:from>
    <xdr:ext cx="534377" cy="259045"/>
    <xdr:sp macro="" textlink="">
      <xdr:nvSpPr>
        <xdr:cNvPr id="430" name="テキスト ボックス 429"/>
        <xdr:cNvSpPr txBox="1"/>
      </xdr:nvSpPr>
      <xdr:spPr>
        <a:xfrm>
          <a:off x="8483111" y="121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22,763</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104536</xdr:rowOff>
    </xdr:from>
    <xdr:to>
      <xdr:col>11</xdr:col>
      <xdr:colOff>358775</xdr:colOff>
      <xdr:row>75</xdr:row>
      <xdr:rowOff>34686</xdr:rowOff>
    </xdr:to>
    <xdr:sp macro="" textlink="">
      <xdr:nvSpPr>
        <xdr:cNvPr id="431" name="円/楕円 430"/>
        <xdr:cNvSpPr/>
      </xdr:nvSpPr>
      <xdr:spPr>
        <a:xfrm>
          <a:off x="7810500" y="127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51213</xdr:rowOff>
    </xdr:from>
    <xdr:ext cx="534377" cy="259045"/>
    <xdr:sp macro="" textlink="">
      <xdr:nvSpPr>
        <xdr:cNvPr id="432" name="テキスト ボックス 431"/>
        <xdr:cNvSpPr txBox="1"/>
      </xdr:nvSpPr>
      <xdr:spPr>
        <a:xfrm>
          <a:off x="7594111" y="125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164247</xdr:rowOff>
    </xdr:from>
    <xdr:to>
      <xdr:col>10</xdr:col>
      <xdr:colOff>155575</xdr:colOff>
      <xdr:row>75</xdr:row>
      <xdr:rowOff>94397</xdr:rowOff>
    </xdr:to>
    <xdr:sp macro="" textlink="">
      <xdr:nvSpPr>
        <xdr:cNvPr id="433" name="円/楕円 432"/>
        <xdr:cNvSpPr/>
      </xdr:nvSpPr>
      <xdr:spPr>
        <a:xfrm>
          <a:off x="6921500" y="128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110924</xdr:rowOff>
    </xdr:from>
    <xdr:ext cx="534377" cy="259045"/>
    <xdr:sp macro="" textlink="">
      <xdr:nvSpPr>
        <xdr:cNvPr id="434" name="テキスト ボックス 433"/>
        <xdr:cNvSpPr txBox="1"/>
      </xdr:nvSpPr>
      <xdr:spPr>
        <a:xfrm>
          <a:off x="6705111" y="126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96552</xdr:rowOff>
    </xdr:from>
    <xdr:to>
      <xdr:col>15</xdr:col>
      <xdr:colOff>180975</xdr:colOff>
      <xdr:row>96</xdr:row>
      <xdr:rowOff>142100</xdr:rowOff>
    </xdr:to>
    <xdr:cxnSp macro="">
      <xdr:nvCxnSpPr>
        <xdr:cNvPr id="464" name="直線コネクタ 463"/>
        <xdr:cNvCxnSpPr/>
      </xdr:nvCxnSpPr>
      <xdr:spPr>
        <a:xfrm flipV="1">
          <a:off x="9639300" y="16555752"/>
          <a:ext cx="8382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125146</xdr:rowOff>
    </xdr:from>
    <xdr:to>
      <xdr:col>14</xdr:col>
      <xdr:colOff>28575</xdr:colOff>
      <xdr:row>96</xdr:row>
      <xdr:rowOff>142100</xdr:rowOff>
    </xdr:to>
    <xdr:cxnSp macro="">
      <xdr:nvCxnSpPr>
        <xdr:cNvPr id="467" name="直線コネクタ 466"/>
        <xdr:cNvCxnSpPr/>
      </xdr:nvCxnSpPr>
      <xdr:spPr>
        <a:xfrm>
          <a:off x="8750300" y="1658434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9" name="テキスト ボックス 468"/>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104267</xdr:rowOff>
    </xdr:from>
    <xdr:to>
      <xdr:col>12</xdr:col>
      <xdr:colOff>511175</xdr:colOff>
      <xdr:row>96</xdr:row>
      <xdr:rowOff>125146</xdr:rowOff>
    </xdr:to>
    <xdr:cxnSp macro="">
      <xdr:nvCxnSpPr>
        <xdr:cNvPr id="470" name="直線コネクタ 469"/>
        <xdr:cNvCxnSpPr/>
      </xdr:nvCxnSpPr>
      <xdr:spPr>
        <a:xfrm>
          <a:off x="7861300" y="1656346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72" name="テキスト ボックス 471"/>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104267</xdr:rowOff>
    </xdr:from>
    <xdr:to>
      <xdr:col>11</xdr:col>
      <xdr:colOff>307975</xdr:colOff>
      <xdr:row>96</xdr:row>
      <xdr:rowOff>147338</xdr:rowOff>
    </xdr:to>
    <xdr:cxnSp macro="">
      <xdr:nvCxnSpPr>
        <xdr:cNvPr id="473" name="直線コネクタ 472"/>
        <xdr:cNvCxnSpPr/>
      </xdr:nvCxnSpPr>
      <xdr:spPr>
        <a:xfrm flipV="1">
          <a:off x="6972300" y="16563467"/>
          <a:ext cx="889000" cy="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5" name="テキスト ボックス 474"/>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7" name="テキスト ボックス 476"/>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45752</xdr:rowOff>
    </xdr:from>
    <xdr:to>
      <xdr:col>15</xdr:col>
      <xdr:colOff>231775</xdr:colOff>
      <xdr:row>96</xdr:row>
      <xdr:rowOff>147352</xdr:rowOff>
    </xdr:to>
    <xdr:sp macro="" textlink="">
      <xdr:nvSpPr>
        <xdr:cNvPr id="483" name="円/楕円 482"/>
        <xdr:cNvSpPr/>
      </xdr:nvSpPr>
      <xdr:spPr>
        <a:xfrm>
          <a:off x="104267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24179</xdr:rowOff>
    </xdr:from>
    <xdr:ext cx="534377" cy="259045"/>
    <xdr:sp macro="" textlink="">
      <xdr:nvSpPr>
        <xdr:cNvPr id="484" name="土木費該当値テキスト"/>
        <xdr:cNvSpPr txBox="1"/>
      </xdr:nvSpPr>
      <xdr:spPr>
        <a:xfrm>
          <a:off x="10528300"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91300</xdr:rowOff>
    </xdr:from>
    <xdr:to>
      <xdr:col>14</xdr:col>
      <xdr:colOff>79375</xdr:colOff>
      <xdr:row>97</xdr:row>
      <xdr:rowOff>21450</xdr:rowOff>
    </xdr:to>
    <xdr:sp macro="" textlink="">
      <xdr:nvSpPr>
        <xdr:cNvPr id="485" name="円/楕円 484"/>
        <xdr:cNvSpPr/>
      </xdr:nvSpPr>
      <xdr:spPr>
        <a:xfrm>
          <a:off x="9588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37977</xdr:rowOff>
    </xdr:from>
    <xdr:ext cx="534377" cy="259045"/>
    <xdr:sp macro="" textlink="">
      <xdr:nvSpPr>
        <xdr:cNvPr id="486" name="テキスト ボックス 485"/>
        <xdr:cNvSpPr txBox="1"/>
      </xdr:nvSpPr>
      <xdr:spPr>
        <a:xfrm>
          <a:off x="9372111" y="163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74346</xdr:rowOff>
    </xdr:from>
    <xdr:to>
      <xdr:col>12</xdr:col>
      <xdr:colOff>561975</xdr:colOff>
      <xdr:row>97</xdr:row>
      <xdr:rowOff>4496</xdr:rowOff>
    </xdr:to>
    <xdr:sp macro="" textlink="">
      <xdr:nvSpPr>
        <xdr:cNvPr id="487" name="円/楕円 486"/>
        <xdr:cNvSpPr/>
      </xdr:nvSpPr>
      <xdr:spPr>
        <a:xfrm>
          <a:off x="8699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21023</xdr:rowOff>
    </xdr:from>
    <xdr:ext cx="534377" cy="259045"/>
    <xdr:sp macro="" textlink="">
      <xdr:nvSpPr>
        <xdr:cNvPr id="488" name="テキスト ボックス 487"/>
        <xdr:cNvSpPr txBox="1"/>
      </xdr:nvSpPr>
      <xdr:spPr>
        <a:xfrm>
          <a:off x="8483111" y="163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53467</xdr:rowOff>
    </xdr:from>
    <xdr:to>
      <xdr:col>11</xdr:col>
      <xdr:colOff>358775</xdr:colOff>
      <xdr:row>96</xdr:row>
      <xdr:rowOff>155067</xdr:rowOff>
    </xdr:to>
    <xdr:sp macro="" textlink="">
      <xdr:nvSpPr>
        <xdr:cNvPr id="489" name="円/楕円 488"/>
        <xdr:cNvSpPr/>
      </xdr:nvSpPr>
      <xdr:spPr>
        <a:xfrm>
          <a:off x="7810500" y="165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144</xdr:rowOff>
    </xdr:from>
    <xdr:ext cx="534377" cy="259045"/>
    <xdr:sp macro="" textlink="">
      <xdr:nvSpPr>
        <xdr:cNvPr id="490" name="テキスト ボックス 489"/>
        <xdr:cNvSpPr txBox="1"/>
      </xdr:nvSpPr>
      <xdr:spPr>
        <a:xfrm>
          <a:off x="7594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96538</xdr:rowOff>
    </xdr:from>
    <xdr:to>
      <xdr:col>10</xdr:col>
      <xdr:colOff>155575</xdr:colOff>
      <xdr:row>97</xdr:row>
      <xdr:rowOff>26688</xdr:rowOff>
    </xdr:to>
    <xdr:sp macro="" textlink="">
      <xdr:nvSpPr>
        <xdr:cNvPr id="491" name="円/楕円 490"/>
        <xdr:cNvSpPr/>
      </xdr:nvSpPr>
      <xdr:spPr>
        <a:xfrm>
          <a:off x="6921500" y="165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43215</xdr:rowOff>
    </xdr:from>
    <xdr:ext cx="534377" cy="259045"/>
    <xdr:sp macro="" textlink="">
      <xdr:nvSpPr>
        <xdr:cNvPr id="492" name="テキスト ボックス 491"/>
        <xdr:cNvSpPr txBox="1"/>
      </xdr:nvSpPr>
      <xdr:spPr>
        <a:xfrm>
          <a:off x="6705111" y="163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127660</xdr:rowOff>
    </xdr:from>
    <xdr:to>
      <xdr:col>23</xdr:col>
      <xdr:colOff>516889</xdr:colOff>
      <xdr:row>39</xdr:row>
      <xdr:rowOff>81864</xdr:rowOff>
    </xdr:to>
    <xdr:cxnSp macro="">
      <xdr:nvCxnSpPr>
        <xdr:cNvPr id="517" name="直線コネクタ 516"/>
        <xdr:cNvCxnSpPr/>
      </xdr:nvCxnSpPr>
      <xdr:spPr>
        <a:xfrm flipV="1">
          <a:off x="16317595" y="5614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85691</xdr:rowOff>
    </xdr:from>
    <xdr:ext cx="469744" cy="259045"/>
    <xdr:sp macro="" textlink="">
      <xdr:nvSpPr>
        <xdr:cNvPr id="518" name="消防費最小値テキスト"/>
        <xdr:cNvSpPr txBox="1"/>
      </xdr:nvSpPr>
      <xdr:spPr>
        <a:xfrm>
          <a:off x="16370300" y="67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81864</xdr:rowOff>
    </xdr:from>
    <xdr:to>
      <xdr:col>23</xdr:col>
      <xdr:colOff>606425</xdr:colOff>
      <xdr:row>39</xdr:row>
      <xdr:rowOff>81864</xdr:rowOff>
    </xdr:to>
    <xdr:cxnSp macro="">
      <xdr:nvCxnSpPr>
        <xdr:cNvPr id="519" name="直線コネクタ 518"/>
        <xdr:cNvCxnSpPr/>
      </xdr:nvCxnSpPr>
      <xdr:spPr>
        <a:xfrm>
          <a:off x="16230600" y="676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74337</xdr:rowOff>
    </xdr:from>
    <xdr:ext cx="534377" cy="259045"/>
    <xdr:sp macro="" textlink="">
      <xdr:nvSpPr>
        <xdr:cNvPr id="520" name="消防費最大値テキスト"/>
        <xdr:cNvSpPr txBox="1"/>
      </xdr:nvSpPr>
      <xdr:spPr>
        <a:xfrm>
          <a:off x="16370300" y="53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32</xdr:row>
      <xdr:rowOff>127660</xdr:rowOff>
    </xdr:from>
    <xdr:to>
      <xdr:col>23</xdr:col>
      <xdr:colOff>606425</xdr:colOff>
      <xdr:row>32</xdr:row>
      <xdr:rowOff>127660</xdr:rowOff>
    </xdr:to>
    <xdr:cxnSp macro="">
      <xdr:nvCxnSpPr>
        <xdr:cNvPr id="521" name="直線コネクタ 520"/>
        <xdr:cNvCxnSpPr/>
      </xdr:nvCxnSpPr>
      <xdr:spPr>
        <a:xfrm>
          <a:off x="16230600" y="56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122479</xdr:rowOff>
    </xdr:from>
    <xdr:to>
      <xdr:col>23</xdr:col>
      <xdr:colOff>517525</xdr:colOff>
      <xdr:row>33</xdr:row>
      <xdr:rowOff>134519</xdr:rowOff>
    </xdr:to>
    <xdr:cxnSp macro="">
      <xdr:nvCxnSpPr>
        <xdr:cNvPr id="522" name="直線コネクタ 521"/>
        <xdr:cNvCxnSpPr/>
      </xdr:nvCxnSpPr>
      <xdr:spPr>
        <a:xfrm>
          <a:off x="15481300" y="5265979"/>
          <a:ext cx="838200" cy="5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59631</xdr:rowOff>
    </xdr:from>
    <xdr:ext cx="534377" cy="259045"/>
    <xdr:sp macro="" textlink="">
      <xdr:nvSpPr>
        <xdr:cNvPr id="523" name="消防費平均値テキスト"/>
        <xdr:cNvSpPr txBox="1"/>
      </xdr:nvSpPr>
      <xdr:spPr>
        <a:xfrm>
          <a:off x="16370300" y="6231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81204</xdr:rowOff>
    </xdr:from>
    <xdr:to>
      <xdr:col>23</xdr:col>
      <xdr:colOff>568325</xdr:colOff>
      <xdr:row>37</xdr:row>
      <xdr:rowOff>11354</xdr:rowOff>
    </xdr:to>
    <xdr:sp macro="" textlink="">
      <xdr:nvSpPr>
        <xdr:cNvPr id="524" name="フローチャート : 判断 523"/>
        <xdr:cNvSpPr/>
      </xdr:nvSpPr>
      <xdr:spPr>
        <a:xfrm>
          <a:off x="16268700" y="625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122479</xdr:rowOff>
    </xdr:from>
    <xdr:to>
      <xdr:col>22</xdr:col>
      <xdr:colOff>365125</xdr:colOff>
      <xdr:row>35</xdr:row>
      <xdr:rowOff>109830</xdr:rowOff>
    </xdr:to>
    <xdr:cxnSp macro="">
      <xdr:nvCxnSpPr>
        <xdr:cNvPr id="525" name="直線コネクタ 524"/>
        <xdr:cNvCxnSpPr/>
      </xdr:nvCxnSpPr>
      <xdr:spPr>
        <a:xfrm flipV="1">
          <a:off x="14592300" y="5265979"/>
          <a:ext cx="889000" cy="8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47828</xdr:rowOff>
    </xdr:from>
    <xdr:to>
      <xdr:col>22</xdr:col>
      <xdr:colOff>415925</xdr:colOff>
      <xdr:row>36</xdr:row>
      <xdr:rowOff>149428</xdr:rowOff>
    </xdr:to>
    <xdr:sp macro="" textlink="">
      <xdr:nvSpPr>
        <xdr:cNvPr id="526" name="フローチャート : 判断 525"/>
        <xdr:cNvSpPr/>
      </xdr:nvSpPr>
      <xdr:spPr>
        <a:xfrm>
          <a:off x="15430500" y="62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140555</xdr:rowOff>
    </xdr:from>
    <xdr:ext cx="534377" cy="259045"/>
    <xdr:sp macro="" textlink="">
      <xdr:nvSpPr>
        <xdr:cNvPr id="527" name="テキスト ボックス 526"/>
        <xdr:cNvSpPr txBox="1"/>
      </xdr:nvSpPr>
      <xdr:spPr>
        <a:xfrm>
          <a:off x="15214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48717</xdr:rowOff>
    </xdr:from>
    <xdr:to>
      <xdr:col>21</xdr:col>
      <xdr:colOff>161925</xdr:colOff>
      <xdr:row>35</xdr:row>
      <xdr:rowOff>109830</xdr:rowOff>
    </xdr:to>
    <xdr:cxnSp macro="">
      <xdr:nvCxnSpPr>
        <xdr:cNvPr id="528" name="直線コネクタ 527"/>
        <xdr:cNvCxnSpPr/>
      </xdr:nvCxnSpPr>
      <xdr:spPr>
        <a:xfrm>
          <a:off x="13703300" y="5878017"/>
          <a:ext cx="889000" cy="2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149327</xdr:rowOff>
    </xdr:from>
    <xdr:to>
      <xdr:col>21</xdr:col>
      <xdr:colOff>212725</xdr:colOff>
      <xdr:row>37</xdr:row>
      <xdr:rowOff>79477</xdr:rowOff>
    </xdr:to>
    <xdr:sp macro="" textlink="">
      <xdr:nvSpPr>
        <xdr:cNvPr id="529" name="フローチャート : 判断 528"/>
        <xdr:cNvSpPr/>
      </xdr:nvSpPr>
      <xdr:spPr>
        <a:xfrm>
          <a:off x="14541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70604</xdr:rowOff>
    </xdr:from>
    <xdr:ext cx="534377" cy="259045"/>
    <xdr:sp macro="" textlink="">
      <xdr:nvSpPr>
        <xdr:cNvPr id="530" name="テキスト ボックス 529"/>
        <xdr:cNvSpPr txBox="1"/>
      </xdr:nvSpPr>
      <xdr:spPr>
        <a:xfrm>
          <a:off x="14325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48717</xdr:rowOff>
    </xdr:from>
    <xdr:to>
      <xdr:col>19</xdr:col>
      <xdr:colOff>644525</xdr:colOff>
      <xdr:row>36</xdr:row>
      <xdr:rowOff>147472</xdr:rowOff>
    </xdr:to>
    <xdr:cxnSp macro="">
      <xdr:nvCxnSpPr>
        <xdr:cNvPr id="531" name="直線コネクタ 530"/>
        <xdr:cNvCxnSpPr/>
      </xdr:nvCxnSpPr>
      <xdr:spPr>
        <a:xfrm flipV="1">
          <a:off x="12814300" y="5878017"/>
          <a:ext cx="889000" cy="4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22682</xdr:rowOff>
    </xdr:from>
    <xdr:to>
      <xdr:col>20</xdr:col>
      <xdr:colOff>9525</xdr:colOff>
      <xdr:row>37</xdr:row>
      <xdr:rowOff>124282</xdr:rowOff>
    </xdr:to>
    <xdr:sp macro="" textlink="">
      <xdr:nvSpPr>
        <xdr:cNvPr id="532" name="フローチャート : 判断 531"/>
        <xdr:cNvSpPr/>
      </xdr:nvSpPr>
      <xdr:spPr>
        <a:xfrm>
          <a:off x="13652500" y="63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115409</xdr:rowOff>
    </xdr:from>
    <xdr:ext cx="534377" cy="259045"/>
    <xdr:sp macro="" textlink="">
      <xdr:nvSpPr>
        <xdr:cNvPr id="533" name="テキスト ボックス 532"/>
        <xdr:cNvSpPr txBox="1"/>
      </xdr:nvSpPr>
      <xdr:spPr>
        <a:xfrm>
          <a:off x="13436111" y="64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73889</xdr:rowOff>
    </xdr:from>
    <xdr:to>
      <xdr:col>18</xdr:col>
      <xdr:colOff>492125</xdr:colOff>
      <xdr:row>38</xdr:row>
      <xdr:rowOff>4039</xdr:rowOff>
    </xdr:to>
    <xdr:sp macro="" textlink="">
      <xdr:nvSpPr>
        <xdr:cNvPr id="534" name="フローチャート : 判断 533"/>
        <xdr:cNvSpPr/>
      </xdr:nvSpPr>
      <xdr:spPr>
        <a:xfrm>
          <a:off x="12763500" y="641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166616</xdr:rowOff>
    </xdr:from>
    <xdr:ext cx="534377" cy="259045"/>
    <xdr:sp macro="" textlink="">
      <xdr:nvSpPr>
        <xdr:cNvPr id="535" name="テキスト ボックス 534"/>
        <xdr:cNvSpPr txBox="1"/>
      </xdr:nvSpPr>
      <xdr:spPr>
        <a:xfrm>
          <a:off x="12547111" y="6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83719</xdr:rowOff>
    </xdr:from>
    <xdr:to>
      <xdr:col>23</xdr:col>
      <xdr:colOff>568325</xdr:colOff>
      <xdr:row>34</xdr:row>
      <xdr:rowOff>13869</xdr:rowOff>
    </xdr:to>
    <xdr:sp macro="" textlink="">
      <xdr:nvSpPr>
        <xdr:cNvPr id="541" name="円/楕円 540"/>
        <xdr:cNvSpPr/>
      </xdr:nvSpPr>
      <xdr:spPr>
        <a:xfrm>
          <a:off x="16268700" y="5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106596</xdr:rowOff>
    </xdr:from>
    <xdr:ext cx="534377" cy="259045"/>
    <xdr:sp macro="" textlink="">
      <xdr:nvSpPr>
        <xdr:cNvPr id="542" name="消防費該当値テキスト"/>
        <xdr:cNvSpPr txBox="1"/>
      </xdr:nvSpPr>
      <xdr:spPr>
        <a:xfrm>
          <a:off x="16370300" y="55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71679</xdr:rowOff>
    </xdr:from>
    <xdr:to>
      <xdr:col>22</xdr:col>
      <xdr:colOff>415925</xdr:colOff>
      <xdr:row>31</xdr:row>
      <xdr:rowOff>1829</xdr:rowOff>
    </xdr:to>
    <xdr:sp macro="" textlink="">
      <xdr:nvSpPr>
        <xdr:cNvPr id="543" name="円/楕円 542"/>
        <xdr:cNvSpPr/>
      </xdr:nvSpPr>
      <xdr:spPr>
        <a:xfrm>
          <a:off x="15430500" y="52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18356</xdr:rowOff>
    </xdr:from>
    <xdr:ext cx="534377" cy="259045"/>
    <xdr:sp macro="" textlink="">
      <xdr:nvSpPr>
        <xdr:cNvPr id="544" name="テキスト ボックス 543"/>
        <xdr:cNvSpPr txBox="1"/>
      </xdr:nvSpPr>
      <xdr:spPr>
        <a:xfrm>
          <a:off x="15214111" y="499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59030</xdr:rowOff>
    </xdr:from>
    <xdr:to>
      <xdr:col>21</xdr:col>
      <xdr:colOff>212725</xdr:colOff>
      <xdr:row>35</xdr:row>
      <xdr:rowOff>160630</xdr:rowOff>
    </xdr:to>
    <xdr:sp macro="" textlink="">
      <xdr:nvSpPr>
        <xdr:cNvPr id="545" name="円/楕円 544"/>
        <xdr:cNvSpPr/>
      </xdr:nvSpPr>
      <xdr:spPr>
        <a:xfrm>
          <a:off x="14541500" y="6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5707</xdr:rowOff>
    </xdr:from>
    <xdr:ext cx="534377" cy="259045"/>
    <xdr:sp macro="" textlink="">
      <xdr:nvSpPr>
        <xdr:cNvPr id="546" name="テキスト ボックス 545"/>
        <xdr:cNvSpPr txBox="1"/>
      </xdr:nvSpPr>
      <xdr:spPr>
        <a:xfrm>
          <a:off x="14325111" y="583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169367</xdr:rowOff>
    </xdr:from>
    <xdr:to>
      <xdr:col>20</xdr:col>
      <xdr:colOff>9525</xdr:colOff>
      <xdr:row>34</xdr:row>
      <xdr:rowOff>99517</xdr:rowOff>
    </xdr:to>
    <xdr:sp macro="" textlink="">
      <xdr:nvSpPr>
        <xdr:cNvPr id="547" name="円/楕円 546"/>
        <xdr:cNvSpPr/>
      </xdr:nvSpPr>
      <xdr:spPr>
        <a:xfrm>
          <a:off x="13652500" y="5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116044</xdr:rowOff>
    </xdr:from>
    <xdr:ext cx="534377" cy="259045"/>
    <xdr:sp macro="" textlink="">
      <xdr:nvSpPr>
        <xdr:cNvPr id="548" name="テキスト ボックス 547"/>
        <xdr:cNvSpPr txBox="1"/>
      </xdr:nvSpPr>
      <xdr:spPr>
        <a:xfrm>
          <a:off x="13436111" y="56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96672</xdr:rowOff>
    </xdr:from>
    <xdr:to>
      <xdr:col>18</xdr:col>
      <xdr:colOff>492125</xdr:colOff>
      <xdr:row>37</xdr:row>
      <xdr:rowOff>26822</xdr:rowOff>
    </xdr:to>
    <xdr:sp macro="" textlink="">
      <xdr:nvSpPr>
        <xdr:cNvPr id="549" name="円/楕円 548"/>
        <xdr:cNvSpPr/>
      </xdr:nvSpPr>
      <xdr:spPr>
        <a:xfrm>
          <a:off x="12763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43349</xdr:rowOff>
    </xdr:from>
    <xdr:ext cx="534377" cy="259045"/>
    <xdr:sp macro="" textlink="">
      <xdr:nvSpPr>
        <xdr:cNvPr id="550" name="テキスト ボックス 549"/>
        <xdr:cNvSpPr txBox="1"/>
      </xdr:nvSpPr>
      <xdr:spPr>
        <a:xfrm>
          <a:off x="12547111" y="6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52,093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20279</xdr:rowOff>
    </xdr:from>
    <xdr:to>
      <xdr:col>23</xdr:col>
      <xdr:colOff>517525</xdr:colOff>
      <xdr:row>52</xdr:row>
      <xdr:rowOff>78001</xdr:rowOff>
    </xdr:to>
    <xdr:cxnSp macro="">
      <xdr:nvCxnSpPr>
        <xdr:cNvPr id="578" name="直線コネクタ 577"/>
        <xdr:cNvCxnSpPr/>
      </xdr:nvCxnSpPr>
      <xdr:spPr>
        <a:xfrm flipV="1">
          <a:off x="15481300" y="8764229"/>
          <a:ext cx="838200" cy="2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9"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78001</xdr:rowOff>
    </xdr:from>
    <xdr:to>
      <xdr:col>22</xdr:col>
      <xdr:colOff>365125</xdr:colOff>
      <xdr:row>55</xdr:row>
      <xdr:rowOff>41013</xdr:rowOff>
    </xdr:to>
    <xdr:cxnSp macro="">
      <xdr:nvCxnSpPr>
        <xdr:cNvPr id="581" name="直線コネクタ 580"/>
        <xdr:cNvCxnSpPr/>
      </xdr:nvCxnSpPr>
      <xdr:spPr>
        <a:xfrm flipV="1">
          <a:off x="14592300" y="8993401"/>
          <a:ext cx="889000" cy="4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3" name="テキスト ボックス 582"/>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21765</xdr:rowOff>
    </xdr:from>
    <xdr:to>
      <xdr:col>21</xdr:col>
      <xdr:colOff>161925</xdr:colOff>
      <xdr:row>55</xdr:row>
      <xdr:rowOff>41013</xdr:rowOff>
    </xdr:to>
    <xdr:cxnSp macro="">
      <xdr:nvCxnSpPr>
        <xdr:cNvPr id="584" name="直線コネクタ 583"/>
        <xdr:cNvCxnSpPr/>
      </xdr:nvCxnSpPr>
      <xdr:spPr>
        <a:xfrm>
          <a:off x="13703300" y="945151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137345</xdr:rowOff>
    </xdr:from>
    <xdr:to>
      <xdr:col>19</xdr:col>
      <xdr:colOff>644525</xdr:colOff>
      <xdr:row>55</xdr:row>
      <xdr:rowOff>21765</xdr:rowOff>
    </xdr:to>
    <xdr:cxnSp macro="">
      <xdr:nvCxnSpPr>
        <xdr:cNvPr id="587" name="直線コネクタ 586"/>
        <xdr:cNvCxnSpPr/>
      </xdr:nvCxnSpPr>
      <xdr:spPr>
        <a:xfrm>
          <a:off x="12814300" y="9052745"/>
          <a:ext cx="889000" cy="39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140929</xdr:rowOff>
    </xdr:from>
    <xdr:to>
      <xdr:col>23</xdr:col>
      <xdr:colOff>568325</xdr:colOff>
      <xdr:row>51</xdr:row>
      <xdr:rowOff>71079</xdr:rowOff>
    </xdr:to>
    <xdr:sp macro="" textlink="">
      <xdr:nvSpPr>
        <xdr:cNvPr id="597" name="円/楕円 596"/>
        <xdr:cNvSpPr/>
      </xdr:nvSpPr>
      <xdr:spPr>
        <a:xfrm>
          <a:off x="16268700" y="87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55856</xdr:rowOff>
    </xdr:from>
    <xdr:ext cx="534377" cy="259045"/>
    <xdr:sp macro="" textlink="">
      <xdr:nvSpPr>
        <xdr:cNvPr id="598" name="教育費該当値テキスト"/>
        <xdr:cNvSpPr txBox="1"/>
      </xdr:nvSpPr>
      <xdr:spPr>
        <a:xfrm>
          <a:off x="16370300" y="86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77,724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27201</xdr:rowOff>
    </xdr:from>
    <xdr:to>
      <xdr:col>22</xdr:col>
      <xdr:colOff>415925</xdr:colOff>
      <xdr:row>52</xdr:row>
      <xdr:rowOff>128801</xdr:rowOff>
    </xdr:to>
    <xdr:sp macro="" textlink="">
      <xdr:nvSpPr>
        <xdr:cNvPr id="599" name="円/楕円 598"/>
        <xdr:cNvSpPr/>
      </xdr:nvSpPr>
      <xdr:spPr>
        <a:xfrm>
          <a:off x="15430500" y="89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145328</xdr:rowOff>
    </xdr:from>
    <xdr:ext cx="534377" cy="259045"/>
    <xdr:sp macro="" textlink="">
      <xdr:nvSpPr>
        <xdr:cNvPr id="600" name="テキスト ボックス 599"/>
        <xdr:cNvSpPr txBox="1"/>
      </xdr:nvSpPr>
      <xdr:spPr>
        <a:xfrm>
          <a:off x="15214111" y="87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161663</xdr:rowOff>
    </xdr:from>
    <xdr:to>
      <xdr:col>21</xdr:col>
      <xdr:colOff>212725</xdr:colOff>
      <xdr:row>55</xdr:row>
      <xdr:rowOff>91813</xdr:rowOff>
    </xdr:to>
    <xdr:sp macro="" textlink="">
      <xdr:nvSpPr>
        <xdr:cNvPr id="601" name="円/楕円 600"/>
        <xdr:cNvSpPr/>
      </xdr:nvSpPr>
      <xdr:spPr>
        <a:xfrm>
          <a:off x="14541500" y="94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108340</xdr:rowOff>
    </xdr:from>
    <xdr:ext cx="534377" cy="259045"/>
    <xdr:sp macro="" textlink="">
      <xdr:nvSpPr>
        <xdr:cNvPr id="602" name="テキスト ボックス 601"/>
        <xdr:cNvSpPr txBox="1"/>
      </xdr:nvSpPr>
      <xdr:spPr>
        <a:xfrm>
          <a:off x="14325111" y="91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142415</xdr:rowOff>
    </xdr:from>
    <xdr:to>
      <xdr:col>20</xdr:col>
      <xdr:colOff>9525</xdr:colOff>
      <xdr:row>55</xdr:row>
      <xdr:rowOff>72565</xdr:rowOff>
    </xdr:to>
    <xdr:sp macro="" textlink="">
      <xdr:nvSpPr>
        <xdr:cNvPr id="603" name="円/楕円 602"/>
        <xdr:cNvSpPr/>
      </xdr:nvSpPr>
      <xdr:spPr>
        <a:xfrm>
          <a:off x="13652500" y="94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89092</xdr:rowOff>
    </xdr:from>
    <xdr:ext cx="534377" cy="259045"/>
    <xdr:sp macro="" textlink="">
      <xdr:nvSpPr>
        <xdr:cNvPr id="604" name="テキスト ボックス 603"/>
        <xdr:cNvSpPr txBox="1"/>
      </xdr:nvSpPr>
      <xdr:spPr>
        <a:xfrm>
          <a:off x="13436111" y="91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86545</xdr:rowOff>
    </xdr:from>
    <xdr:to>
      <xdr:col>18</xdr:col>
      <xdr:colOff>492125</xdr:colOff>
      <xdr:row>53</xdr:row>
      <xdr:rowOff>16695</xdr:rowOff>
    </xdr:to>
    <xdr:sp macro="" textlink="">
      <xdr:nvSpPr>
        <xdr:cNvPr id="605" name="円/楕円 604"/>
        <xdr:cNvSpPr/>
      </xdr:nvSpPr>
      <xdr:spPr>
        <a:xfrm>
          <a:off x="12763500" y="90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33222</xdr:rowOff>
    </xdr:from>
    <xdr:ext cx="534377" cy="259045"/>
    <xdr:sp macro="" textlink="">
      <xdr:nvSpPr>
        <xdr:cNvPr id="606" name="テキスト ボックス 605"/>
        <xdr:cNvSpPr txBox="1"/>
      </xdr:nvSpPr>
      <xdr:spPr>
        <a:xfrm>
          <a:off x="12547111" y="87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104267</xdr:rowOff>
    </xdr:from>
    <xdr:to>
      <xdr:col>23</xdr:col>
      <xdr:colOff>517525</xdr:colOff>
      <xdr:row>77</xdr:row>
      <xdr:rowOff>145796</xdr:rowOff>
    </xdr:to>
    <xdr:cxnSp macro="">
      <xdr:nvCxnSpPr>
        <xdr:cNvPr id="635" name="直線コネクタ 634"/>
        <xdr:cNvCxnSpPr/>
      </xdr:nvCxnSpPr>
      <xdr:spPr>
        <a:xfrm flipV="1">
          <a:off x="15481300" y="13305917"/>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18923</xdr:rowOff>
    </xdr:from>
    <xdr:to>
      <xdr:col>22</xdr:col>
      <xdr:colOff>365125</xdr:colOff>
      <xdr:row>77</xdr:row>
      <xdr:rowOff>145796</xdr:rowOff>
    </xdr:to>
    <xdr:cxnSp macro="">
      <xdr:nvCxnSpPr>
        <xdr:cNvPr id="638" name="直線コネクタ 637"/>
        <xdr:cNvCxnSpPr/>
      </xdr:nvCxnSpPr>
      <xdr:spPr>
        <a:xfrm>
          <a:off x="14592300" y="13220573"/>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159021</xdr:rowOff>
    </xdr:from>
    <xdr:ext cx="378565" cy="259045"/>
    <xdr:sp macro="" textlink="">
      <xdr:nvSpPr>
        <xdr:cNvPr id="640" name="テキスト ボックス 639"/>
        <xdr:cNvSpPr txBox="1"/>
      </xdr:nvSpPr>
      <xdr:spPr>
        <a:xfrm>
          <a:off x="15292017" y="1353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18923</xdr:rowOff>
    </xdr:from>
    <xdr:to>
      <xdr:col>21</xdr:col>
      <xdr:colOff>161925</xdr:colOff>
      <xdr:row>77</xdr:row>
      <xdr:rowOff>95377</xdr:rowOff>
    </xdr:to>
    <xdr:cxnSp macro="">
      <xdr:nvCxnSpPr>
        <xdr:cNvPr id="641" name="直線コネクタ 640"/>
        <xdr:cNvCxnSpPr/>
      </xdr:nvCxnSpPr>
      <xdr:spPr>
        <a:xfrm flipV="1">
          <a:off x="13703300" y="13220573"/>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3" name="テキスト ボックス 642"/>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16002</xdr:rowOff>
    </xdr:from>
    <xdr:to>
      <xdr:col>19</xdr:col>
      <xdr:colOff>644525</xdr:colOff>
      <xdr:row>77</xdr:row>
      <xdr:rowOff>95377</xdr:rowOff>
    </xdr:to>
    <xdr:cxnSp macro="">
      <xdr:nvCxnSpPr>
        <xdr:cNvPr id="644" name="直線コネクタ 643"/>
        <xdr:cNvCxnSpPr/>
      </xdr:nvCxnSpPr>
      <xdr:spPr>
        <a:xfrm>
          <a:off x="12814300" y="13217652"/>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6" name="テキスト ボックス 645"/>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104664</xdr:rowOff>
    </xdr:from>
    <xdr:ext cx="469744" cy="259045"/>
    <xdr:sp macro="" textlink="">
      <xdr:nvSpPr>
        <xdr:cNvPr id="648" name="テキスト ボックス 647"/>
        <xdr:cNvSpPr txBox="1"/>
      </xdr:nvSpPr>
      <xdr:spPr>
        <a:xfrm>
          <a:off x="12579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53467</xdr:rowOff>
    </xdr:from>
    <xdr:to>
      <xdr:col>23</xdr:col>
      <xdr:colOff>568325</xdr:colOff>
      <xdr:row>77</xdr:row>
      <xdr:rowOff>155067</xdr:rowOff>
    </xdr:to>
    <xdr:sp macro="" textlink="">
      <xdr:nvSpPr>
        <xdr:cNvPr id="654" name="円/楕円 653"/>
        <xdr:cNvSpPr/>
      </xdr:nvSpPr>
      <xdr:spPr>
        <a:xfrm>
          <a:off x="162687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31894</xdr:rowOff>
    </xdr:from>
    <xdr:ext cx="469744" cy="259045"/>
    <xdr:sp macro="" textlink="">
      <xdr:nvSpPr>
        <xdr:cNvPr id="655" name="災害復旧費該当値テキスト"/>
        <xdr:cNvSpPr txBox="1"/>
      </xdr:nvSpPr>
      <xdr:spPr>
        <a:xfrm>
          <a:off x="16370300" y="132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94996</xdr:rowOff>
    </xdr:from>
    <xdr:to>
      <xdr:col>22</xdr:col>
      <xdr:colOff>415925</xdr:colOff>
      <xdr:row>78</xdr:row>
      <xdr:rowOff>25146</xdr:rowOff>
    </xdr:to>
    <xdr:sp macro="" textlink="">
      <xdr:nvSpPr>
        <xdr:cNvPr id="656" name="円/楕円 655"/>
        <xdr:cNvSpPr/>
      </xdr:nvSpPr>
      <xdr:spPr>
        <a:xfrm>
          <a:off x="15430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41673</xdr:rowOff>
    </xdr:from>
    <xdr:ext cx="469744" cy="259045"/>
    <xdr:sp macro="" textlink="">
      <xdr:nvSpPr>
        <xdr:cNvPr id="657" name="テキスト ボックス 656"/>
        <xdr:cNvSpPr txBox="1"/>
      </xdr:nvSpPr>
      <xdr:spPr>
        <a:xfrm>
          <a:off x="15246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139573</xdr:rowOff>
    </xdr:from>
    <xdr:to>
      <xdr:col>21</xdr:col>
      <xdr:colOff>212725</xdr:colOff>
      <xdr:row>77</xdr:row>
      <xdr:rowOff>69723</xdr:rowOff>
    </xdr:to>
    <xdr:sp macro="" textlink="">
      <xdr:nvSpPr>
        <xdr:cNvPr id="658" name="円/楕円 657"/>
        <xdr:cNvSpPr/>
      </xdr:nvSpPr>
      <xdr:spPr>
        <a:xfrm>
          <a:off x="14541500" y="131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86250</xdr:rowOff>
    </xdr:from>
    <xdr:ext cx="469744" cy="259045"/>
    <xdr:sp macro="" textlink="">
      <xdr:nvSpPr>
        <xdr:cNvPr id="659" name="テキスト ボックス 658"/>
        <xdr:cNvSpPr txBox="1"/>
      </xdr:nvSpPr>
      <xdr:spPr>
        <a:xfrm>
          <a:off x="14357427" y="129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44577</xdr:rowOff>
    </xdr:from>
    <xdr:to>
      <xdr:col>20</xdr:col>
      <xdr:colOff>9525</xdr:colOff>
      <xdr:row>77</xdr:row>
      <xdr:rowOff>146177</xdr:rowOff>
    </xdr:to>
    <xdr:sp macro="" textlink="">
      <xdr:nvSpPr>
        <xdr:cNvPr id="660" name="円/楕円 659"/>
        <xdr:cNvSpPr/>
      </xdr:nvSpPr>
      <xdr:spPr>
        <a:xfrm>
          <a:off x="13652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162704</xdr:rowOff>
    </xdr:from>
    <xdr:ext cx="469744" cy="259045"/>
    <xdr:sp macro="" textlink="">
      <xdr:nvSpPr>
        <xdr:cNvPr id="661" name="テキスト ボックス 660"/>
        <xdr:cNvSpPr txBox="1"/>
      </xdr:nvSpPr>
      <xdr:spPr>
        <a:xfrm>
          <a:off x="13468427" y="130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136652</xdr:rowOff>
    </xdr:from>
    <xdr:to>
      <xdr:col>18</xdr:col>
      <xdr:colOff>492125</xdr:colOff>
      <xdr:row>77</xdr:row>
      <xdr:rowOff>66802</xdr:rowOff>
    </xdr:to>
    <xdr:sp macro="" textlink="">
      <xdr:nvSpPr>
        <xdr:cNvPr id="662" name="円/楕円 661"/>
        <xdr:cNvSpPr/>
      </xdr:nvSpPr>
      <xdr:spPr>
        <a:xfrm>
          <a:off x="12763500" y="131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83329</xdr:rowOff>
    </xdr:from>
    <xdr:ext cx="469744" cy="259045"/>
    <xdr:sp macro="" textlink="">
      <xdr:nvSpPr>
        <xdr:cNvPr id="663" name="テキスト ボックス 662"/>
        <xdr:cNvSpPr txBox="1"/>
      </xdr:nvSpPr>
      <xdr:spPr>
        <a:xfrm>
          <a:off x="12579427" y="1294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77453</xdr:rowOff>
    </xdr:from>
    <xdr:to>
      <xdr:col>23</xdr:col>
      <xdr:colOff>517525</xdr:colOff>
      <xdr:row>92</xdr:row>
      <xdr:rowOff>103924</xdr:rowOff>
    </xdr:to>
    <xdr:cxnSp macro="">
      <xdr:nvCxnSpPr>
        <xdr:cNvPr id="691" name="直線コネクタ 690"/>
        <xdr:cNvCxnSpPr/>
      </xdr:nvCxnSpPr>
      <xdr:spPr>
        <a:xfrm>
          <a:off x="15481300" y="15850853"/>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668</xdr:rowOff>
    </xdr:from>
    <xdr:ext cx="534377" cy="259045"/>
    <xdr:sp macro="" textlink="">
      <xdr:nvSpPr>
        <xdr:cNvPr id="692" name="公債費平均値テキスト"/>
        <xdr:cNvSpPr txBox="1"/>
      </xdr:nvSpPr>
      <xdr:spPr>
        <a:xfrm>
          <a:off x="16370300" y="16288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25902</xdr:rowOff>
    </xdr:from>
    <xdr:to>
      <xdr:col>22</xdr:col>
      <xdr:colOff>365125</xdr:colOff>
      <xdr:row>92</xdr:row>
      <xdr:rowOff>77453</xdr:rowOff>
    </xdr:to>
    <xdr:cxnSp macro="">
      <xdr:nvCxnSpPr>
        <xdr:cNvPr id="694" name="直線コネクタ 693"/>
        <xdr:cNvCxnSpPr/>
      </xdr:nvCxnSpPr>
      <xdr:spPr>
        <a:xfrm>
          <a:off x="14592300" y="1579930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6" name="テキスト ボックス 695"/>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168343</xdr:rowOff>
    </xdr:from>
    <xdr:to>
      <xdr:col>21</xdr:col>
      <xdr:colOff>161925</xdr:colOff>
      <xdr:row>92</xdr:row>
      <xdr:rowOff>25902</xdr:rowOff>
    </xdr:to>
    <xdr:cxnSp macro="">
      <xdr:nvCxnSpPr>
        <xdr:cNvPr id="697" name="直線コネクタ 696"/>
        <xdr:cNvCxnSpPr/>
      </xdr:nvCxnSpPr>
      <xdr:spPr>
        <a:xfrm>
          <a:off x="13703300" y="15770293"/>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9" name="テキスト ボックス 698"/>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168343</xdr:rowOff>
    </xdr:from>
    <xdr:to>
      <xdr:col>19</xdr:col>
      <xdr:colOff>644525</xdr:colOff>
      <xdr:row>92</xdr:row>
      <xdr:rowOff>9810</xdr:rowOff>
    </xdr:to>
    <xdr:cxnSp macro="">
      <xdr:nvCxnSpPr>
        <xdr:cNvPr id="700" name="直線コネクタ 699"/>
        <xdr:cNvCxnSpPr/>
      </xdr:nvCxnSpPr>
      <xdr:spPr>
        <a:xfrm flipV="1">
          <a:off x="12814300" y="15770293"/>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2" name="テキスト ボックス 701"/>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4" name="テキスト ボックス 703"/>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53124</xdr:rowOff>
    </xdr:from>
    <xdr:to>
      <xdr:col>23</xdr:col>
      <xdr:colOff>568325</xdr:colOff>
      <xdr:row>92</xdr:row>
      <xdr:rowOff>154724</xdr:rowOff>
    </xdr:to>
    <xdr:sp macro="" textlink="">
      <xdr:nvSpPr>
        <xdr:cNvPr id="710" name="円/楕円 709"/>
        <xdr:cNvSpPr/>
      </xdr:nvSpPr>
      <xdr:spPr>
        <a:xfrm>
          <a:off x="162687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76001</xdr:rowOff>
    </xdr:from>
    <xdr:ext cx="534377" cy="259045"/>
    <xdr:sp macro="" textlink="">
      <xdr:nvSpPr>
        <xdr:cNvPr id="711" name="公債費該当値テキスト"/>
        <xdr:cNvSpPr txBox="1"/>
      </xdr:nvSpPr>
      <xdr:spPr>
        <a:xfrm>
          <a:off x="16370300" y="156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26653</xdr:rowOff>
    </xdr:from>
    <xdr:to>
      <xdr:col>22</xdr:col>
      <xdr:colOff>415925</xdr:colOff>
      <xdr:row>92</xdr:row>
      <xdr:rowOff>128253</xdr:rowOff>
    </xdr:to>
    <xdr:sp macro="" textlink="">
      <xdr:nvSpPr>
        <xdr:cNvPr id="712" name="円/楕円 711"/>
        <xdr:cNvSpPr/>
      </xdr:nvSpPr>
      <xdr:spPr>
        <a:xfrm>
          <a:off x="15430500" y="158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144780</xdr:rowOff>
    </xdr:from>
    <xdr:ext cx="534377" cy="259045"/>
    <xdr:sp macro="" textlink="">
      <xdr:nvSpPr>
        <xdr:cNvPr id="713" name="テキスト ボックス 712"/>
        <xdr:cNvSpPr txBox="1"/>
      </xdr:nvSpPr>
      <xdr:spPr>
        <a:xfrm>
          <a:off x="15214111" y="155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146552</xdr:rowOff>
    </xdr:from>
    <xdr:to>
      <xdr:col>21</xdr:col>
      <xdr:colOff>212725</xdr:colOff>
      <xdr:row>92</xdr:row>
      <xdr:rowOff>76702</xdr:rowOff>
    </xdr:to>
    <xdr:sp macro="" textlink="">
      <xdr:nvSpPr>
        <xdr:cNvPr id="714" name="円/楕円 713"/>
        <xdr:cNvSpPr/>
      </xdr:nvSpPr>
      <xdr:spPr>
        <a:xfrm>
          <a:off x="14541500" y="15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93229</xdr:rowOff>
    </xdr:from>
    <xdr:ext cx="534377" cy="259045"/>
    <xdr:sp macro="" textlink="">
      <xdr:nvSpPr>
        <xdr:cNvPr id="715" name="テキスト ボックス 714"/>
        <xdr:cNvSpPr txBox="1"/>
      </xdr:nvSpPr>
      <xdr:spPr>
        <a:xfrm>
          <a:off x="14325111" y="155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117543</xdr:rowOff>
    </xdr:from>
    <xdr:to>
      <xdr:col>20</xdr:col>
      <xdr:colOff>9525</xdr:colOff>
      <xdr:row>92</xdr:row>
      <xdr:rowOff>47693</xdr:rowOff>
    </xdr:to>
    <xdr:sp macro="" textlink="">
      <xdr:nvSpPr>
        <xdr:cNvPr id="716" name="円/楕円 715"/>
        <xdr:cNvSpPr/>
      </xdr:nvSpPr>
      <xdr:spPr>
        <a:xfrm>
          <a:off x="13652500" y="157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64220</xdr:rowOff>
    </xdr:from>
    <xdr:ext cx="534377" cy="259045"/>
    <xdr:sp macro="" textlink="">
      <xdr:nvSpPr>
        <xdr:cNvPr id="717" name="テキスト ボックス 716"/>
        <xdr:cNvSpPr txBox="1"/>
      </xdr:nvSpPr>
      <xdr:spPr>
        <a:xfrm>
          <a:off x="13436111" y="154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130460</xdr:rowOff>
    </xdr:from>
    <xdr:to>
      <xdr:col>18</xdr:col>
      <xdr:colOff>492125</xdr:colOff>
      <xdr:row>92</xdr:row>
      <xdr:rowOff>60610</xdr:rowOff>
    </xdr:to>
    <xdr:sp macro="" textlink="">
      <xdr:nvSpPr>
        <xdr:cNvPr id="718" name="円/楕円 717"/>
        <xdr:cNvSpPr/>
      </xdr:nvSpPr>
      <xdr:spPr>
        <a:xfrm>
          <a:off x="12763500" y="157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77137</xdr:rowOff>
    </xdr:from>
    <xdr:ext cx="534377" cy="259045"/>
    <xdr:sp macro="" textlink="">
      <xdr:nvSpPr>
        <xdr:cNvPr id="719" name="テキスト ボックス 718"/>
        <xdr:cNvSpPr txBox="1"/>
      </xdr:nvSpPr>
      <xdr:spPr>
        <a:xfrm>
          <a:off x="12547111" y="155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48260</xdr:rowOff>
    </xdr:from>
    <xdr:to>
      <xdr:col>32</xdr:col>
      <xdr:colOff>186689</xdr:colOff>
      <xdr:row>39</xdr:row>
      <xdr:rowOff>98878</xdr:rowOff>
    </xdr:to>
    <xdr:cxnSp macro="">
      <xdr:nvCxnSpPr>
        <xdr:cNvPr id="745" name="直線コネクタ 744"/>
        <xdr:cNvCxnSpPr/>
      </xdr:nvCxnSpPr>
      <xdr:spPr>
        <a:xfrm flipV="1">
          <a:off x="22159595" y="5534660"/>
          <a:ext cx="1269"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166387</xdr:rowOff>
    </xdr:from>
    <xdr:ext cx="378565" cy="259045"/>
    <xdr:sp macro="" textlink="">
      <xdr:nvSpPr>
        <xdr:cNvPr id="748" name="諸支出金最大値テキスト"/>
        <xdr:cNvSpPr txBox="1"/>
      </xdr:nvSpPr>
      <xdr:spPr>
        <a:xfrm>
          <a:off x="22212300" y="530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32</xdr:row>
      <xdr:rowOff>48260</xdr:rowOff>
    </xdr:from>
    <xdr:to>
      <xdr:col>32</xdr:col>
      <xdr:colOff>276225</xdr:colOff>
      <xdr:row>32</xdr:row>
      <xdr:rowOff>48260</xdr:rowOff>
    </xdr:to>
    <xdr:cxnSp macro="">
      <xdr:nvCxnSpPr>
        <xdr:cNvPr id="749" name="直線コネクタ 748"/>
        <xdr:cNvCxnSpPr/>
      </xdr:nvCxnSpPr>
      <xdr:spPr>
        <a:xfrm>
          <a:off x="22072600" y="553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107043</xdr:rowOff>
    </xdr:from>
    <xdr:to>
      <xdr:col>32</xdr:col>
      <xdr:colOff>187325</xdr:colOff>
      <xdr:row>32</xdr:row>
      <xdr:rowOff>48260</xdr:rowOff>
    </xdr:to>
    <xdr:cxnSp macro="">
      <xdr:nvCxnSpPr>
        <xdr:cNvPr id="750" name="直線コネクタ 749"/>
        <xdr:cNvCxnSpPr/>
      </xdr:nvCxnSpPr>
      <xdr:spPr>
        <a:xfrm>
          <a:off x="21323300" y="5250543"/>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88554</xdr:rowOff>
    </xdr:from>
    <xdr:ext cx="313932" cy="259045"/>
    <xdr:sp macro="" textlink="">
      <xdr:nvSpPr>
        <xdr:cNvPr id="751" name="諸支出金平均値テキスト"/>
        <xdr:cNvSpPr txBox="1"/>
      </xdr:nvSpPr>
      <xdr:spPr>
        <a:xfrm>
          <a:off x="22212300" y="660365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110127</xdr:rowOff>
    </xdr:from>
    <xdr:to>
      <xdr:col>32</xdr:col>
      <xdr:colOff>238125</xdr:colOff>
      <xdr:row>39</xdr:row>
      <xdr:rowOff>40277</xdr:rowOff>
    </xdr:to>
    <xdr:sp macro="" textlink="">
      <xdr:nvSpPr>
        <xdr:cNvPr id="752" name="フローチャート : 判断 751"/>
        <xdr:cNvSpPr/>
      </xdr:nvSpPr>
      <xdr:spPr>
        <a:xfrm>
          <a:off x="22110700" y="662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107043</xdr:rowOff>
    </xdr:from>
    <xdr:to>
      <xdr:col>31</xdr:col>
      <xdr:colOff>34925</xdr:colOff>
      <xdr:row>31</xdr:row>
      <xdr:rowOff>85816</xdr:rowOff>
    </xdr:to>
    <xdr:cxnSp macro="">
      <xdr:nvCxnSpPr>
        <xdr:cNvPr id="753" name="直線コネクタ 752"/>
        <xdr:cNvCxnSpPr/>
      </xdr:nvCxnSpPr>
      <xdr:spPr>
        <a:xfrm flipV="1">
          <a:off x="20434300" y="525054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147683</xdr:rowOff>
    </xdr:from>
    <xdr:to>
      <xdr:col>31</xdr:col>
      <xdr:colOff>85725</xdr:colOff>
      <xdr:row>38</xdr:row>
      <xdr:rowOff>77832</xdr:rowOff>
    </xdr:to>
    <xdr:sp macro="" textlink="">
      <xdr:nvSpPr>
        <xdr:cNvPr id="754" name="フローチャート : 判断 753"/>
        <xdr:cNvSpPr/>
      </xdr:nvSpPr>
      <xdr:spPr>
        <a:xfrm>
          <a:off x="21272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68960</xdr:rowOff>
    </xdr:from>
    <xdr:ext cx="378565" cy="259045"/>
    <xdr:sp macro="" textlink="">
      <xdr:nvSpPr>
        <xdr:cNvPr id="755" name="テキスト ボックス 754"/>
        <xdr:cNvSpPr txBox="1"/>
      </xdr:nvSpPr>
      <xdr:spPr>
        <a:xfrm>
          <a:off x="21134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85816</xdr:rowOff>
    </xdr:from>
    <xdr:to>
      <xdr:col>29</xdr:col>
      <xdr:colOff>517525</xdr:colOff>
      <xdr:row>31</xdr:row>
      <xdr:rowOff>131536</xdr:rowOff>
    </xdr:to>
    <xdr:cxnSp macro="">
      <xdr:nvCxnSpPr>
        <xdr:cNvPr id="756" name="直線コネクタ 755"/>
        <xdr:cNvCxnSpPr/>
      </xdr:nvCxnSpPr>
      <xdr:spPr>
        <a:xfrm flipV="1">
          <a:off x="19545300" y="5400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57876</xdr:rowOff>
    </xdr:from>
    <xdr:to>
      <xdr:col>29</xdr:col>
      <xdr:colOff>568325</xdr:colOff>
      <xdr:row>37</xdr:row>
      <xdr:rowOff>159476</xdr:rowOff>
    </xdr:to>
    <xdr:sp macro="" textlink="">
      <xdr:nvSpPr>
        <xdr:cNvPr id="757" name="フローチャート : 判断 756"/>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150603</xdr:rowOff>
    </xdr:from>
    <xdr:ext cx="378565" cy="259045"/>
    <xdr:sp macro="" textlink="">
      <xdr:nvSpPr>
        <xdr:cNvPr id="758" name="テキスト ボックス 757"/>
        <xdr:cNvSpPr txBox="1"/>
      </xdr:nvSpPr>
      <xdr:spPr>
        <a:xfrm>
          <a:off x="20245017" y="649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131536</xdr:rowOff>
    </xdr:from>
    <xdr:to>
      <xdr:col>28</xdr:col>
      <xdr:colOff>314325</xdr:colOff>
      <xdr:row>39</xdr:row>
      <xdr:rowOff>98878</xdr:rowOff>
    </xdr:to>
    <xdr:cxnSp macro="">
      <xdr:nvCxnSpPr>
        <xdr:cNvPr id="759" name="直線コネクタ 758"/>
        <xdr:cNvCxnSpPr/>
      </xdr:nvCxnSpPr>
      <xdr:spPr>
        <a:xfrm flipV="1">
          <a:off x="18656300" y="5446486"/>
          <a:ext cx="889000" cy="133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92166</xdr:rowOff>
    </xdr:from>
    <xdr:to>
      <xdr:col>28</xdr:col>
      <xdr:colOff>365125</xdr:colOff>
      <xdr:row>38</xdr:row>
      <xdr:rowOff>22316</xdr:rowOff>
    </xdr:to>
    <xdr:sp macro="" textlink="">
      <xdr:nvSpPr>
        <xdr:cNvPr id="760" name="フローチャート : 判断 759"/>
        <xdr:cNvSpPr/>
      </xdr:nvSpPr>
      <xdr:spPr>
        <a:xfrm>
          <a:off x="19494500" y="64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13443</xdr:rowOff>
    </xdr:from>
    <xdr:ext cx="378565" cy="259045"/>
    <xdr:sp macro="" textlink="">
      <xdr:nvSpPr>
        <xdr:cNvPr id="761" name="テキスト ボックス 760"/>
        <xdr:cNvSpPr txBox="1"/>
      </xdr:nvSpPr>
      <xdr:spPr>
        <a:xfrm>
          <a:off x="19356017" y="652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8890</xdr:rowOff>
    </xdr:from>
    <xdr:to>
      <xdr:col>27</xdr:col>
      <xdr:colOff>161925</xdr:colOff>
      <xdr:row>35</xdr:row>
      <xdr:rowOff>110490</xdr:rowOff>
    </xdr:to>
    <xdr:sp macro="" textlink="">
      <xdr:nvSpPr>
        <xdr:cNvPr id="762" name="フローチャート : 判断 761"/>
        <xdr:cNvSpPr/>
      </xdr:nvSpPr>
      <xdr:spPr>
        <a:xfrm>
          <a:off x="18605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127017</xdr:rowOff>
    </xdr:from>
    <xdr:ext cx="378565" cy="259045"/>
    <xdr:sp macro="" textlink="">
      <xdr:nvSpPr>
        <xdr:cNvPr id="763" name="テキスト ボックス 762"/>
        <xdr:cNvSpPr txBox="1"/>
      </xdr:nvSpPr>
      <xdr:spPr>
        <a:xfrm>
          <a:off x="18467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168910</xdr:rowOff>
    </xdr:from>
    <xdr:to>
      <xdr:col>32</xdr:col>
      <xdr:colOff>238125</xdr:colOff>
      <xdr:row>32</xdr:row>
      <xdr:rowOff>99060</xdr:rowOff>
    </xdr:to>
    <xdr:sp macro="" textlink="">
      <xdr:nvSpPr>
        <xdr:cNvPr id="769" name="円/楕円 768"/>
        <xdr:cNvSpPr/>
      </xdr:nvSpPr>
      <xdr:spPr>
        <a:xfrm>
          <a:off x="22110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121937</xdr:rowOff>
    </xdr:from>
    <xdr:ext cx="378565" cy="259045"/>
    <xdr:sp macro="" textlink="">
      <xdr:nvSpPr>
        <xdr:cNvPr id="770" name="諸支出金該当値テキスト"/>
        <xdr:cNvSpPr txBox="1"/>
      </xdr:nvSpPr>
      <xdr:spPr>
        <a:xfrm>
          <a:off x="22212300" y="543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56243</xdr:rowOff>
    </xdr:from>
    <xdr:to>
      <xdr:col>31</xdr:col>
      <xdr:colOff>85725</xdr:colOff>
      <xdr:row>30</xdr:row>
      <xdr:rowOff>157843</xdr:rowOff>
    </xdr:to>
    <xdr:sp macro="" textlink="">
      <xdr:nvSpPr>
        <xdr:cNvPr id="771" name="円/楕円 770"/>
        <xdr:cNvSpPr/>
      </xdr:nvSpPr>
      <xdr:spPr>
        <a:xfrm>
          <a:off x="21272500" y="51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29</xdr:row>
      <xdr:rowOff>2920</xdr:rowOff>
    </xdr:from>
    <xdr:ext cx="378565" cy="259045"/>
    <xdr:sp macro="" textlink="">
      <xdr:nvSpPr>
        <xdr:cNvPr id="772" name="テキスト ボックス 771"/>
        <xdr:cNvSpPr txBox="1"/>
      </xdr:nvSpPr>
      <xdr:spPr>
        <a:xfrm>
          <a:off x="21134017" y="497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35016</xdr:rowOff>
    </xdr:from>
    <xdr:to>
      <xdr:col>29</xdr:col>
      <xdr:colOff>568325</xdr:colOff>
      <xdr:row>31</xdr:row>
      <xdr:rowOff>136616</xdr:rowOff>
    </xdr:to>
    <xdr:sp macro="" textlink="">
      <xdr:nvSpPr>
        <xdr:cNvPr id="773" name="円/楕円 772"/>
        <xdr:cNvSpPr/>
      </xdr:nvSpPr>
      <xdr:spPr>
        <a:xfrm>
          <a:off x="20383500" y="53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153143</xdr:rowOff>
    </xdr:from>
    <xdr:ext cx="378565" cy="259045"/>
    <xdr:sp macro="" textlink="">
      <xdr:nvSpPr>
        <xdr:cNvPr id="774" name="テキスト ボックス 773"/>
        <xdr:cNvSpPr txBox="1"/>
      </xdr:nvSpPr>
      <xdr:spPr>
        <a:xfrm>
          <a:off x="20245017" y="512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80736</xdr:rowOff>
    </xdr:from>
    <xdr:to>
      <xdr:col>28</xdr:col>
      <xdr:colOff>365125</xdr:colOff>
      <xdr:row>32</xdr:row>
      <xdr:rowOff>10886</xdr:rowOff>
    </xdr:to>
    <xdr:sp macro="" textlink="">
      <xdr:nvSpPr>
        <xdr:cNvPr id="775" name="円/楕円 774"/>
        <xdr:cNvSpPr/>
      </xdr:nvSpPr>
      <xdr:spPr>
        <a:xfrm>
          <a:off x="19494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27413</xdr:rowOff>
    </xdr:from>
    <xdr:ext cx="378565" cy="259045"/>
    <xdr:sp macro="" textlink="">
      <xdr:nvSpPr>
        <xdr:cNvPr id="776" name="テキスト ボックス 775"/>
        <xdr:cNvSpPr txBox="1"/>
      </xdr:nvSpPr>
      <xdr:spPr>
        <a:xfrm>
          <a:off x="19356017" y="517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1" name="フローチャート :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2" name="テキスト ボックス 81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9" name="フローチャート : 判断 818"/>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20" name="テキスト ボックス 819"/>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9" name="テキスト ボックス 82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5" name="テキスト ボックス 83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総務</a:t>
          </a:r>
          <a:r>
            <a:rPr kumimoji="1" lang="ja-JP" altLang="ja-JP" sz="1100">
              <a:solidFill>
                <a:schemeClr val="dk1"/>
              </a:solidFill>
              <a:effectLst/>
              <a:latin typeface="+mn-ea"/>
              <a:ea typeface="+mn-ea"/>
              <a:cs typeface="+mn-cs"/>
            </a:rPr>
            <a:t>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88,645</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H28</a:t>
          </a:r>
          <a:r>
            <a:rPr kumimoji="1" lang="ja-JP" altLang="en-US" sz="1100" b="0" i="0" baseline="0">
              <a:solidFill>
                <a:schemeClr val="dk1"/>
              </a:solidFill>
              <a:effectLst/>
              <a:latin typeface="+mn-ea"/>
              <a:ea typeface="+mn-ea"/>
              <a:cs typeface="+mn-cs"/>
            </a:rPr>
            <a:t>年度は大きく増加している</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要因としては、ふるさと寄附金の増加に伴う基金積立金及び返礼品に係る経費の増額によるものである。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民生費は、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188,921</a:t>
          </a:r>
          <a:r>
            <a:rPr kumimoji="1" lang="ja-JP" altLang="ja-JP" sz="1100" b="0" i="0" baseline="0">
              <a:solidFill>
                <a:schemeClr val="dk1"/>
              </a:solidFill>
              <a:effectLst/>
              <a:latin typeface="+mn-ea"/>
              <a:ea typeface="+mn-ea"/>
              <a:cs typeface="+mn-cs"/>
            </a:rPr>
            <a:t>円となっており、類似団体平均と比較しても全体的に高止まりで推移している。特に近年は、社会保障関係経費の増加により上昇傾向にある。</a:t>
          </a:r>
          <a:endParaRPr lang="ja-JP" altLang="ja-JP" sz="1100">
            <a:effectLst/>
            <a:latin typeface="+mn-ea"/>
            <a:ea typeface="+mn-ea"/>
          </a:endParaRPr>
        </a:p>
        <a:p>
          <a:r>
            <a:rPr kumimoji="1" lang="ja-JP" altLang="ja-JP" sz="1100">
              <a:solidFill>
                <a:schemeClr val="dk1"/>
              </a:solidFill>
              <a:effectLst/>
              <a:latin typeface="+mn-ea"/>
              <a:ea typeface="+mn-ea"/>
              <a:cs typeface="+mn-cs"/>
            </a:rPr>
            <a:t>衛生費は、住民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53,973</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年度までは、類似団体平均との相違はあまり見られなかったが、</a:t>
          </a:r>
          <a:r>
            <a:rPr kumimoji="1" lang="en-US" altLang="ja-JP" sz="1100">
              <a:solidFill>
                <a:schemeClr val="dk1"/>
              </a:solidFill>
              <a:effectLst/>
              <a:latin typeface="+mn-ea"/>
              <a:ea typeface="+mn-ea"/>
              <a:cs typeface="+mn-cs"/>
            </a:rPr>
            <a:t>H27</a:t>
          </a:r>
          <a:r>
            <a:rPr kumimoji="1" lang="ja-JP" altLang="en-US" sz="1100">
              <a:solidFill>
                <a:schemeClr val="dk1"/>
              </a:solidFill>
              <a:effectLst/>
              <a:latin typeface="+mn-ea"/>
              <a:ea typeface="+mn-ea"/>
              <a:cs typeface="+mn-cs"/>
            </a:rPr>
            <a:t>及び</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においては、地域の核となる唐津赤十字病院建設事業の増額により上昇した。</a:t>
          </a:r>
          <a:endParaRPr lang="ja-JP" altLang="ja-JP" sz="1100">
            <a:effectLst/>
            <a:latin typeface="+mn-ea"/>
            <a:ea typeface="+mn-ea"/>
          </a:endParaRPr>
        </a:p>
        <a:p>
          <a:r>
            <a:rPr kumimoji="1" lang="ja-JP" altLang="ja-JP" sz="1100">
              <a:solidFill>
                <a:schemeClr val="dk1"/>
              </a:solidFill>
              <a:effectLst/>
              <a:latin typeface="+mn-ea"/>
              <a:ea typeface="+mn-ea"/>
              <a:cs typeface="+mn-cs"/>
            </a:rPr>
            <a:t>商工費は、住民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22,729</a:t>
          </a:r>
          <a:r>
            <a:rPr kumimoji="1" lang="ja-JP" altLang="ja-JP" sz="1100">
              <a:solidFill>
                <a:schemeClr val="dk1"/>
              </a:solidFill>
              <a:effectLst/>
              <a:latin typeface="+mn-ea"/>
              <a:ea typeface="+mn-ea"/>
              <a:cs typeface="+mn-cs"/>
            </a:rPr>
            <a:t>円となっており、近年は特に、国の地方創生事業により観光事業、コスメティック事業に重点的に取組んでおり、また、観光施設の新規整備等も相俟って増額となっている。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消防費は、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22,318</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H27</a:t>
          </a:r>
          <a:r>
            <a:rPr kumimoji="1" lang="ja-JP" altLang="ja-JP" sz="1100" b="0" i="0" baseline="0">
              <a:solidFill>
                <a:schemeClr val="dk1"/>
              </a:solidFill>
              <a:effectLst/>
              <a:latin typeface="+mn-ea"/>
              <a:ea typeface="+mn-ea"/>
              <a:cs typeface="+mn-cs"/>
            </a:rPr>
            <a:t>年</a:t>
          </a:r>
          <a:r>
            <a:rPr kumimoji="1" lang="ja-JP" altLang="en-US" sz="1100" b="0" i="0" baseline="0">
              <a:solidFill>
                <a:schemeClr val="dk1"/>
              </a:solidFill>
              <a:effectLst/>
              <a:latin typeface="+mn-ea"/>
              <a:ea typeface="+mn-ea"/>
              <a:cs typeface="+mn-cs"/>
            </a:rPr>
            <a:t>度より減少したが、</a:t>
          </a:r>
          <a:r>
            <a:rPr kumimoji="1" lang="ja-JP" altLang="ja-JP" sz="1100" b="0" i="0" baseline="0">
              <a:solidFill>
                <a:schemeClr val="dk1"/>
              </a:solidFill>
              <a:effectLst/>
              <a:latin typeface="+mn-lt"/>
              <a:ea typeface="+mn-ea"/>
              <a:cs typeface="+mn-cs"/>
            </a:rPr>
            <a:t>類似団体平均と比較</a:t>
          </a:r>
          <a:r>
            <a:rPr kumimoji="1" lang="ja-JP" altLang="en-US" sz="1100" b="0" i="0" baseline="0">
              <a:solidFill>
                <a:schemeClr val="dk1"/>
              </a:solidFill>
              <a:effectLst/>
              <a:latin typeface="+mn-lt"/>
              <a:ea typeface="+mn-ea"/>
              <a:cs typeface="+mn-cs"/>
            </a:rPr>
            <a:t>すると大きくなっている</a:t>
          </a:r>
          <a:r>
            <a:rPr kumimoji="1" lang="ja-JP" altLang="ja-JP" sz="1100" b="0" i="0" baseline="0">
              <a:solidFill>
                <a:schemeClr val="dk1"/>
              </a:solidFill>
              <a:effectLst/>
              <a:latin typeface="+mn-ea"/>
              <a:ea typeface="+mn-ea"/>
              <a:cs typeface="+mn-cs"/>
            </a:rPr>
            <a:t>。要因としては、市民の安全安心のための防災情報ネットワーク整備の実施によるものである。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教育費は、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77,724</a:t>
          </a:r>
          <a:r>
            <a:rPr kumimoji="1" lang="ja-JP" altLang="ja-JP" sz="1100" b="0" i="0" baseline="0">
              <a:solidFill>
                <a:schemeClr val="dk1"/>
              </a:solidFill>
              <a:effectLst/>
              <a:latin typeface="+mn-ea"/>
              <a:ea typeface="+mn-ea"/>
              <a:cs typeface="+mn-cs"/>
            </a:rPr>
            <a:t>円となっており、類似団体平均と比較しても全体的に高止まりで推移している。特に</a:t>
          </a:r>
          <a:r>
            <a:rPr kumimoji="1" lang="en-US" altLang="ja-JP" sz="1100" b="0" i="0" baseline="0">
              <a:solidFill>
                <a:schemeClr val="dk1"/>
              </a:solidFill>
              <a:effectLst/>
              <a:latin typeface="+mn-ea"/>
              <a:ea typeface="+mn-ea"/>
              <a:cs typeface="+mn-cs"/>
            </a:rPr>
            <a:t>H27</a:t>
          </a:r>
          <a:r>
            <a:rPr kumimoji="1" lang="ja-JP" altLang="en-US" sz="1100" b="0" i="0" baseline="0">
              <a:solidFill>
                <a:schemeClr val="dk1"/>
              </a:solidFill>
              <a:effectLst/>
              <a:latin typeface="+mn-ea"/>
              <a:ea typeface="+mn-ea"/>
              <a:cs typeface="+mn-cs"/>
            </a:rPr>
            <a:t>及び</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年度は、小中学校の改造・改築事業に加え、給食センターの新規整備を実施したため増額となった。</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公債費は、住民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66,565</a:t>
          </a:r>
          <a:r>
            <a:rPr kumimoji="1" lang="ja-JP" altLang="ja-JP" sz="1100" b="0" i="0" baseline="0">
              <a:solidFill>
                <a:schemeClr val="dk1"/>
              </a:solidFill>
              <a:effectLst/>
              <a:latin typeface="+mn-ea"/>
              <a:ea typeface="+mn-ea"/>
              <a:cs typeface="+mn-cs"/>
            </a:rPr>
            <a:t>円となっており、類似団体平均と比較しても全体的に高止まりで推移している。</a:t>
          </a:r>
          <a:r>
            <a:rPr lang="ja-JP" altLang="ja-JP" sz="1100" b="0" i="0" baseline="0">
              <a:solidFill>
                <a:schemeClr val="dk1"/>
              </a:solidFill>
              <a:effectLst/>
              <a:latin typeface="+mn-ea"/>
              <a:ea typeface="+mn-ea"/>
              <a:cs typeface="+mn-cs"/>
            </a:rPr>
            <a:t>要因としては、市町村合併後の新市の均衡ある</a:t>
          </a:r>
          <a:r>
            <a:rPr kumimoji="1" lang="ja-JP" altLang="ja-JP" sz="1100" b="0" i="0" baseline="0">
              <a:solidFill>
                <a:schemeClr val="dk1"/>
              </a:solidFill>
              <a:effectLst/>
              <a:latin typeface="+mn-ea"/>
              <a:ea typeface="+mn-ea"/>
              <a:cs typeface="+mn-cs"/>
            </a:rPr>
            <a:t>発展を目指すため、合併特例債を活用した基盤整備事業を集中的に行ってきたことによる元利償還金の増加と考えられる。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財政調整基金については、財政計画に基づき積立を行って</a:t>
          </a:r>
          <a:r>
            <a:rPr lang="ja-JP" altLang="en-US" sz="1200" b="0" i="0" baseline="0">
              <a:solidFill>
                <a:schemeClr val="dk1"/>
              </a:solidFill>
              <a:effectLst/>
              <a:latin typeface="+mn-ea"/>
              <a:ea typeface="+mn-ea"/>
              <a:cs typeface="+mn-cs"/>
            </a:rPr>
            <a:t>きたが</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H28</a:t>
          </a:r>
          <a:r>
            <a:rPr lang="ja-JP" altLang="en-US" sz="1200" b="0" i="0" baseline="0">
              <a:solidFill>
                <a:schemeClr val="dk1"/>
              </a:solidFill>
              <a:effectLst/>
              <a:latin typeface="+mn-ea"/>
              <a:ea typeface="+mn-ea"/>
              <a:cs typeface="+mn-cs"/>
            </a:rPr>
            <a:t>年度は、</a:t>
          </a:r>
          <a:r>
            <a:rPr lang="ja-JP" altLang="ja-JP" sz="1200">
              <a:solidFill>
                <a:schemeClr val="dk1"/>
              </a:solidFill>
              <a:effectLst/>
              <a:latin typeface="+mn-ea"/>
              <a:ea typeface="+mn-ea"/>
              <a:cs typeface="+mn-cs"/>
            </a:rPr>
            <a:t>合併特例期間が終了する</a:t>
          </a:r>
          <a:r>
            <a:rPr lang="en-US" altLang="ja-JP" sz="1200">
              <a:solidFill>
                <a:schemeClr val="dk1"/>
              </a:solidFill>
              <a:effectLst/>
              <a:latin typeface="+mn-ea"/>
              <a:ea typeface="+mn-ea"/>
              <a:cs typeface="+mn-cs"/>
            </a:rPr>
            <a:t>H33</a:t>
          </a:r>
          <a:r>
            <a:rPr lang="ja-JP" altLang="ja-JP" sz="1200">
              <a:solidFill>
                <a:schemeClr val="dk1"/>
              </a:solidFill>
              <a:effectLst/>
              <a:latin typeface="+mn-ea"/>
              <a:ea typeface="+mn-ea"/>
              <a:cs typeface="+mn-cs"/>
            </a:rPr>
            <a:t>年度へ向け</a:t>
          </a:r>
          <a:r>
            <a:rPr lang="ja-JP" altLang="en-US" sz="1200">
              <a:solidFill>
                <a:schemeClr val="dk1"/>
              </a:solidFill>
              <a:effectLst/>
              <a:latin typeface="+mn-ea"/>
              <a:ea typeface="+mn-ea"/>
              <a:cs typeface="+mn-cs"/>
            </a:rPr>
            <a:t>た</a:t>
          </a:r>
          <a:r>
            <a:rPr lang="ja-JP" altLang="ja-JP" sz="1200">
              <a:solidFill>
                <a:schemeClr val="dk1"/>
              </a:solidFill>
              <a:effectLst/>
              <a:latin typeface="+mn-ea"/>
              <a:ea typeface="+mn-ea"/>
              <a:cs typeface="+mn-cs"/>
            </a:rPr>
            <a:t>、のこり</a:t>
          </a:r>
          <a:r>
            <a:rPr lang="en-US" altLang="ja-JP" sz="1200">
              <a:solidFill>
                <a:schemeClr val="dk1"/>
              </a:solidFill>
              <a:effectLst/>
              <a:latin typeface="+mn-ea"/>
              <a:ea typeface="+mn-ea"/>
              <a:cs typeface="+mn-cs"/>
            </a:rPr>
            <a:t>5</a:t>
          </a:r>
          <a:r>
            <a:rPr lang="ja-JP" altLang="ja-JP" sz="1200">
              <a:solidFill>
                <a:schemeClr val="dk1"/>
              </a:solidFill>
              <a:effectLst/>
              <a:latin typeface="+mn-ea"/>
              <a:ea typeface="+mn-ea"/>
              <a:cs typeface="+mn-cs"/>
            </a:rPr>
            <a:t>年間のスタートの年と位置づけ、合併特例債を活用したインフラ整備や将来に向けた人口減少対策</a:t>
          </a:r>
          <a:r>
            <a:rPr lang="ja-JP" altLang="en-US" sz="1200">
              <a:solidFill>
                <a:schemeClr val="dk1"/>
              </a:solidFill>
              <a:effectLst/>
              <a:latin typeface="+mn-ea"/>
              <a:ea typeface="+mn-ea"/>
              <a:cs typeface="+mn-cs"/>
            </a:rPr>
            <a:t>を推進した結果、取り崩し額が増加したため、基金残高が減少した。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実質収支比率については、一般的に望ましいとされる</a:t>
          </a:r>
          <a:r>
            <a:rPr lang="en-US" altLang="ja-JP" sz="1200" b="0" i="0" baseline="0">
              <a:solidFill>
                <a:schemeClr val="dk1"/>
              </a:solidFill>
              <a:effectLst/>
              <a:latin typeface="+mn-ea"/>
              <a:ea typeface="+mn-ea"/>
              <a:cs typeface="+mn-cs"/>
            </a:rPr>
            <a:t>3</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5</a:t>
          </a:r>
          <a:r>
            <a:rPr lang="ja-JP" altLang="ja-JP" sz="1200" b="0" i="0" baseline="0">
              <a:solidFill>
                <a:schemeClr val="dk1"/>
              </a:solidFill>
              <a:effectLst/>
              <a:latin typeface="+mn-ea"/>
              <a:ea typeface="+mn-ea"/>
              <a:cs typeface="+mn-cs"/>
            </a:rPr>
            <a:t>％範囲内の</a:t>
          </a:r>
          <a:r>
            <a:rPr lang="en-US" altLang="ja-JP" sz="1200" b="0" i="0" baseline="0">
              <a:solidFill>
                <a:schemeClr val="dk1"/>
              </a:solidFill>
              <a:effectLst/>
              <a:latin typeface="+mn-ea"/>
              <a:ea typeface="+mn-ea"/>
              <a:cs typeface="+mn-cs"/>
            </a:rPr>
            <a:t>3.27</a:t>
          </a:r>
          <a:r>
            <a:rPr lang="ja-JP" altLang="ja-JP" sz="1200" b="0" i="0" baseline="0">
              <a:solidFill>
                <a:schemeClr val="dk1"/>
              </a:solidFill>
              <a:effectLst/>
              <a:latin typeface="+mn-ea"/>
              <a:ea typeface="+mn-ea"/>
              <a:cs typeface="+mn-cs"/>
            </a:rPr>
            <a:t>％となった。実質単年度収支については、</a:t>
          </a:r>
          <a:r>
            <a:rPr lang="en-US" altLang="ja-JP" sz="1200" b="0" i="0" baseline="0">
              <a:solidFill>
                <a:schemeClr val="dk1"/>
              </a:solidFill>
              <a:effectLst/>
              <a:latin typeface="+mn-ea"/>
              <a:ea typeface="+mn-ea"/>
              <a:cs typeface="+mn-cs"/>
            </a:rPr>
            <a:t>H28</a:t>
          </a:r>
          <a:r>
            <a:rPr lang="ja-JP" altLang="ja-JP" sz="1200" b="0" i="0" baseline="0">
              <a:solidFill>
                <a:schemeClr val="dk1"/>
              </a:solidFill>
              <a:effectLst/>
              <a:latin typeface="+mn-ea"/>
              <a:ea typeface="+mn-ea"/>
              <a:cs typeface="+mn-cs"/>
            </a:rPr>
            <a:t>年度は財政調整基金取り崩し額の</a:t>
          </a:r>
          <a:r>
            <a:rPr lang="ja-JP" altLang="en-US" sz="1200" b="0" i="0" baseline="0">
              <a:solidFill>
                <a:schemeClr val="dk1"/>
              </a:solidFill>
              <a:effectLst/>
              <a:latin typeface="+mn-ea"/>
              <a:ea typeface="+mn-ea"/>
              <a:cs typeface="+mn-cs"/>
            </a:rPr>
            <a:t>増加</a:t>
          </a:r>
          <a:r>
            <a:rPr lang="ja-JP" altLang="ja-JP" sz="1200" b="0" i="0" baseline="0">
              <a:solidFill>
                <a:schemeClr val="dk1"/>
              </a:solidFill>
              <a:effectLst/>
              <a:latin typeface="+mn-ea"/>
              <a:ea typeface="+mn-ea"/>
              <a:cs typeface="+mn-cs"/>
            </a:rPr>
            <a:t>等により</a:t>
          </a:r>
          <a:r>
            <a:rPr lang="en-US" altLang="ja-JP" sz="1200" b="0" i="0" baseline="0">
              <a:solidFill>
                <a:schemeClr val="dk1"/>
              </a:solidFill>
              <a:effectLst/>
              <a:latin typeface="+mn-ea"/>
              <a:ea typeface="+mn-ea"/>
              <a:cs typeface="+mn-cs"/>
            </a:rPr>
            <a:t>3.14</a:t>
          </a:r>
          <a:r>
            <a:rPr lang="ja-JP" altLang="en-US" sz="1200" b="0" i="0" baseline="0">
              <a:solidFill>
                <a:schemeClr val="dk1"/>
              </a:solidFill>
              <a:effectLst/>
              <a:latin typeface="+mn-ea"/>
              <a:ea typeface="+mn-ea"/>
              <a:cs typeface="+mn-cs"/>
            </a:rPr>
            <a:t>ポイント減少し</a:t>
          </a:r>
          <a:r>
            <a:rPr lang="ja-JP" altLang="ja-JP" sz="1200" b="0" i="0" baseline="0">
              <a:solidFill>
                <a:schemeClr val="dk1"/>
              </a:solidFill>
              <a:effectLst/>
              <a:latin typeface="+mn-ea"/>
              <a:ea typeface="+mn-ea"/>
              <a:cs typeface="+mn-cs"/>
            </a:rPr>
            <a:t>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今後も、市税ほか歳入を確保するとともに、総合計画に基づく事業の重点化などにより歳出を抑制し、財政の健全化に努める。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連結実質赤字比率については、</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年度に引き続き、</a:t>
          </a:r>
          <a:r>
            <a:rPr lang="en-US" altLang="ja-JP" sz="1300" b="0" i="0" baseline="0">
              <a:solidFill>
                <a:schemeClr val="dk1"/>
              </a:solidFill>
              <a:effectLst/>
              <a:latin typeface="+mn-ea"/>
              <a:ea typeface="+mn-ea"/>
              <a:cs typeface="+mn-cs"/>
            </a:rPr>
            <a:t>H28</a:t>
          </a:r>
          <a:r>
            <a:rPr lang="ja-JP" altLang="ja-JP" sz="1300" b="0" i="0" baseline="0">
              <a:solidFill>
                <a:schemeClr val="dk1"/>
              </a:solidFill>
              <a:effectLst/>
              <a:latin typeface="+mn-ea"/>
              <a:ea typeface="+mn-ea"/>
              <a:cs typeface="+mn-cs"/>
            </a:rPr>
            <a:t>年度も国民健康保険特別会計以外の全会計で黒字となった。国民健康保険特別会計においては、毎年赤字を生じているが、</a:t>
          </a:r>
          <a:r>
            <a:rPr lang="en-US" altLang="ja-JP" sz="1300" b="0" i="0" baseline="0">
              <a:solidFill>
                <a:schemeClr val="dk1"/>
              </a:solidFill>
              <a:effectLst/>
              <a:latin typeface="+mn-ea"/>
              <a:ea typeface="+mn-ea"/>
              <a:cs typeface="+mn-cs"/>
            </a:rPr>
            <a:t>H27</a:t>
          </a:r>
          <a:r>
            <a:rPr lang="ja-JP" altLang="ja-JP" sz="1300" b="0" i="0" baseline="0">
              <a:solidFill>
                <a:schemeClr val="dk1"/>
              </a:solidFill>
              <a:effectLst/>
              <a:latin typeface="+mn-ea"/>
              <a:ea typeface="+mn-ea"/>
              <a:cs typeface="+mn-cs"/>
            </a:rPr>
            <a:t>年度</a:t>
          </a:r>
          <a:r>
            <a:rPr lang="ja-JP" altLang="en-US" sz="1300" b="0" i="0" baseline="0">
              <a:solidFill>
                <a:schemeClr val="dk1"/>
              </a:solidFill>
              <a:effectLst/>
              <a:latin typeface="+mn-ea"/>
              <a:ea typeface="+mn-ea"/>
              <a:cs typeface="+mn-cs"/>
            </a:rPr>
            <a:t>に引き続き</a:t>
          </a:r>
          <a:r>
            <a:rPr lang="ja-JP" altLang="ja-JP" sz="1300" b="0" i="0" baseline="0">
              <a:solidFill>
                <a:schemeClr val="dk1"/>
              </a:solidFill>
              <a:effectLst/>
              <a:latin typeface="+mn-ea"/>
              <a:ea typeface="+mn-ea"/>
              <a:cs typeface="+mn-cs"/>
            </a:rPr>
            <a:t>減少した。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77277303</v>
      </c>
      <c r="BO4" s="411"/>
      <c r="BP4" s="411"/>
      <c r="BQ4" s="411"/>
      <c r="BR4" s="411"/>
      <c r="BS4" s="411"/>
      <c r="BT4" s="411"/>
      <c r="BU4" s="412"/>
      <c r="BV4" s="410">
        <v>71095597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75775001</v>
      </c>
      <c r="BO5" s="416"/>
      <c r="BP5" s="416"/>
      <c r="BQ5" s="416"/>
      <c r="BR5" s="416"/>
      <c r="BS5" s="416"/>
      <c r="BT5" s="416"/>
      <c r="BU5" s="417"/>
      <c r="BV5" s="415">
        <v>69695745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90.7</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1502302</v>
      </c>
      <c r="BO6" s="416"/>
      <c r="BP6" s="416"/>
      <c r="BQ6" s="416"/>
      <c r="BR6" s="416"/>
      <c r="BS6" s="416"/>
      <c r="BT6" s="416"/>
      <c r="BU6" s="417"/>
      <c r="BV6" s="415">
        <v>1399852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95.2</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332925</v>
      </c>
      <c r="BO7" s="416"/>
      <c r="BP7" s="416"/>
      <c r="BQ7" s="416"/>
      <c r="BR7" s="416"/>
      <c r="BS7" s="416"/>
      <c r="BT7" s="416"/>
      <c r="BU7" s="417"/>
      <c r="BV7" s="415">
        <v>310359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35743991</v>
      </c>
      <c r="CU7" s="416"/>
      <c r="CV7" s="416"/>
      <c r="CW7" s="416"/>
      <c r="CX7" s="416"/>
      <c r="CY7" s="416"/>
      <c r="CZ7" s="416"/>
      <c r="DA7" s="417"/>
      <c r="DB7" s="415">
        <v>36233120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1169377</v>
      </c>
      <c r="BO8" s="416"/>
      <c r="BP8" s="416"/>
      <c r="BQ8" s="416"/>
      <c r="BR8" s="416"/>
      <c r="BS8" s="416"/>
      <c r="BT8" s="416"/>
      <c r="BU8" s="417"/>
      <c r="BV8" s="415">
        <v>1089493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122785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79884</v>
      </c>
      <c r="BO9" s="416"/>
      <c r="BP9" s="416"/>
      <c r="BQ9" s="416"/>
      <c r="BR9" s="416"/>
      <c r="BS9" s="416"/>
      <c r="BT9" s="416"/>
      <c r="BU9" s="417"/>
      <c r="BV9" s="415">
        <v>-122630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19.100000000000001</v>
      </c>
      <c r="CU9" s="386"/>
      <c r="CV9" s="386"/>
      <c r="CW9" s="386"/>
      <c r="CX9" s="386"/>
      <c r="CY9" s="386"/>
      <c r="CZ9" s="386"/>
      <c r="DA9" s="387"/>
      <c r="DB9" s="385">
        <v>19.7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126926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217909</v>
      </c>
      <c r="BO10" s="416"/>
      <c r="BP10" s="416"/>
      <c r="BQ10" s="416"/>
      <c r="BR10" s="416"/>
      <c r="BS10" s="416"/>
      <c r="BT10" s="416"/>
      <c r="BU10" s="417"/>
      <c r="BV10" s="415">
        <v>305233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125001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1561061</v>
      </c>
      <c r="BO12" s="416"/>
      <c r="BP12" s="416"/>
      <c r="BQ12" s="416"/>
      <c r="BR12" s="416"/>
      <c r="BS12" s="416"/>
      <c r="BT12" s="416"/>
      <c r="BU12" s="417"/>
      <c r="BV12" s="415">
        <v>324667</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124407</v>
      </c>
      <c r="S13" s="517"/>
      <c r="T13" s="517"/>
      <c r="U13" s="517"/>
      <c r="V13" s="518"/>
      <c r="W13" s="504" t="s">
        <v>125</v>
      </c>
      <c r="X13" s="428"/>
      <c r="Y13" s="428"/>
      <c r="Z13" s="428"/>
      <c r="AA13" s="428"/>
      <c r="AB13" s="429"/>
      <c r="AC13" s="391">
        <v>7008</v>
      </c>
      <c r="AD13" s="392"/>
      <c r="AE13" s="392"/>
      <c r="AF13" s="392"/>
      <c r="AG13" s="393"/>
      <c r="AH13" s="391">
        <v>7642</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-1263268</v>
      </c>
      <c r="BO13" s="416"/>
      <c r="BP13" s="416"/>
      <c r="BQ13" s="416"/>
      <c r="BR13" s="416"/>
      <c r="BS13" s="416"/>
      <c r="BT13" s="416"/>
      <c r="BU13" s="417"/>
      <c r="BV13" s="415">
        <v>-142064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14.1</v>
      </c>
      <c r="CU13" s="386"/>
      <c r="CV13" s="386"/>
      <c r="CW13" s="386"/>
      <c r="CX13" s="386"/>
      <c r="CY13" s="386"/>
      <c r="CZ13" s="386"/>
      <c r="DA13" s="387"/>
      <c r="DB13" s="385">
        <v>15.2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126280</v>
      </c>
      <c r="S14" s="517"/>
      <c r="T14" s="517"/>
      <c r="U14" s="517"/>
      <c r="V14" s="518"/>
      <c r="W14" s="519"/>
      <c r="X14" s="431"/>
      <c r="Y14" s="431"/>
      <c r="Z14" s="431"/>
      <c r="AA14" s="431"/>
      <c r="AB14" s="432"/>
      <c r="AC14" s="509">
        <v>12.1</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130.80000000000001</v>
      </c>
      <c r="CU14" s="488"/>
      <c r="CV14" s="488"/>
      <c r="CW14" s="488"/>
      <c r="CX14" s="488"/>
      <c r="CY14" s="488"/>
      <c r="CZ14" s="488"/>
      <c r="DA14" s="489"/>
      <c r="DB14" s="520">
        <v>128.19999999999999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125729</v>
      </c>
      <c r="S15" s="517"/>
      <c r="T15" s="517"/>
      <c r="U15" s="517"/>
      <c r="V15" s="518"/>
      <c r="W15" s="504" t="s">
        <v>131</v>
      </c>
      <c r="X15" s="428"/>
      <c r="Y15" s="428"/>
      <c r="Z15" s="428"/>
      <c r="AA15" s="428"/>
      <c r="AB15" s="429"/>
      <c r="AC15" s="391">
        <v>13477</v>
      </c>
      <c r="AD15" s="392"/>
      <c r="AE15" s="392"/>
      <c r="AF15" s="392"/>
      <c r="AG15" s="393"/>
      <c r="AH15" s="391">
        <v>13289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11939506</v>
      </c>
      <c r="BO15" s="411"/>
      <c r="BP15" s="411"/>
      <c r="BQ15" s="411"/>
      <c r="BR15" s="411"/>
      <c r="BS15" s="411"/>
      <c r="BT15" s="411"/>
      <c r="BU15" s="412"/>
      <c r="BV15" s="410">
        <v>11545707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23.4</v>
      </c>
      <c r="AD16" s="510"/>
      <c r="AE16" s="510"/>
      <c r="AF16" s="510"/>
      <c r="AG16" s="511"/>
      <c r="AH16" s="509">
        <v>22.6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28445298</v>
      </c>
      <c r="BO16" s="416"/>
      <c r="BP16" s="416"/>
      <c r="BQ16" s="416"/>
      <c r="BR16" s="416"/>
      <c r="BS16" s="416"/>
      <c r="BT16" s="416"/>
      <c r="BU16" s="417"/>
      <c r="BV16" s="415">
        <v>27440726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37208</v>
      </c>
      <c r="AD17" s="392"/>
      <c r="AE17" s="392"/>
      <c r="AF17" s="392"/>
      <c r="AG17" s="393"/>
      <c r="AH17" s="391">
        <v>37743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15134679</v>
      </c>
      <c r="BO17" s="416"/>
      <c r="BP17" s="416"/>
      <c r="BQ17" s="416"/>
      <c r="BR17" s="416"/>
      <c r="BS17" s="416"/>
      <c r="BT17" s="416"/>
      <c r="BU17" s="417"/>
      <c r="BV17" s="415">
        <v>14588270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487.58</v>
      </c>
      <c r="M18" s="480"/>
      <c r="N18" s="480"/>
      <c r="O18" s="480"/>
      <c r="P18" s="480"/>
      <c r="Q18" s="480"/>
      <c r="R18" s="481"/>
      <c r="S18" s="481"/>
      <c r="T18" s="481"/>
      <c r="U18" s="481"/>
      <c r="V18" s="482"/>
      <c r="W18" s="496"/>
      <c r="X18" s="497"/>
      <c r="Y18" s="497"/>
      <c r="Z18" s="497"/>
      <c r="AA18" s="497"/>
      <c r="AB18" s="505"/>
      <c r="AC18" s="379">
        <v>64.5</v>
      </c>
      <c r="AD18" s="380"/>
      <c r="AE18" s="380"/>
      <c r="AF18" s="380"/>
      <c r="AG18" s="483"/>
      <c r="AH18" s="379">
        <v>64.3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32674348</v>
      </c>
      <c r="BO18" s="416"/>
      <c r="BP18" s="416"/>
      <c r="BQ18" s="416"/>
      <c r="BR18" s="416"/>
      <c r="BS18" s="416"/>
      <c r="BT18" s="416"/>
      <c r="BU18" s="417"/>
      <c r="BV18" s="415">
        <v>32662566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41844586</v>
      </c>
      <c r="BO19" s="416"/>
      <c r="BP19" s="416"/>
      <c r="BQ19" s="416"/>
      <c r="BR19" s="416"/>
      <c r="BS19" s="416"/>
      <c r="BT19" s="416"/>
      <c r="BU19" s="417"/>
      <c r="BV19" s="415">
        <v>42002255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43872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85103781</v>
      </c>
      <c r="BO23" s="416"/>
      <c r="BP23" s="416"/>
      <c r="BQ23" s="416"/>
      <c r="BR23" s="416"/>
      <c r="BS23" s="416"/>
      <c r="BT23" s="416"/>
      <c r="BU23" s="417"/>
      <c r="BV23" s="415">
        <v>80619099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7704</v>
      </c>
      <c r="R24" s="392"/>
      <c r="S24" s="392"/>
      <c r="T24" s="392"/>
      <c r="U24" s="392"/>
      <c r="V24" s="393"/>
      <c r="W24" s="457"/>
      <c r="X24" s="448"/>
      <c r="Y24" s="449"/>
      <c r="Z24" s="388" t="s">
        <v>155</v>
      </c>
      <c r="AA24" s="389"/>
      <c r="AB24" s="389"/>
      <c r="AC24" s="389"/>
      <c r="AD24" s="389"/>
      <c r="AE24" s="389"/>
      <c r="AF24" s="389"/>
      <c r="AG24" s="390"/>
      <c r="AH24" s="391">
        <v>1132</v>
      </c>
      <c r="AI24" s="392"/>
      <c r="AJ24" s="392"/>
      <c r="AK24" s="392"/>
      <c r="AL24" s="393"/>
      <c r="AM24" s="391">
        <v>3462788</v>
      </c>
      <c r="AN24" s="392"/>
      <c r="AO24" s="392"/>
      <c r="AP24" s="392"/>
      <c r="AQ24" s="392"/>
      <c r="AR24" s="393"/>
      <c r="AS24" s="391">
        <v>3059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58464435</v>
      </c>
      <c r="BO24" s="416"/>
      <c r="BP24" s="416"/>
      <c r="BQ24" s="416"/>
      <c r="BR24" s="416"/>
      <c r="BS24" s="416"/>
      <c r="BT24" s="416"/>
      <c r="BU24" s="417"/>
      <c r="BV24" s="415">
        <v>56591918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v>180</v>
      </c>
      <c r="AI25" s="392"/>
      <c r="AJ25" s="392"/>
      <c r="AK25" s="392"/>
      <c r="AL25" s="393"/>
      <c r="AM25" s="391">
        <v>489060</v>
      </c>
      <c r="AN25" s="392"/>
      <c r="AO25" s="392"/>
      <c r="AP25" s="392"/>
      <c r="AQ25" s="392"/>
      <c r="AR25" s="393"/>
      <c r="AS25" s="391">
        <v>2717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10259704</v>
      </c>
      <c r="BO25" s="411"/>
      <c r="BP25" s="411"/>
      <c r="BQ25" s="411"/>
      <c r="BR25" s="411"/>
      <c r="BS25" s="411"/>
      <c r="BT25" s="411"/>
      <c r="BU25" s="412"/>
      <c r="BV25" s="410">
        <v>11001670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6900</v>
      </c>
      <c r="R26" s="392"/>
      <c r="S26" s="392"/>
      <c r="T26" s="392"/>
      <c r="U26" s="392"/>
      <c r="V26" s="393"/>
      <c r="W26" s="457"/>
      <c r="X26" s="448"/>
      <c r="Y26" s="449"/>
      <c r="Z26" s="388" t="s">
        <v>161</v>
      </c>
      <c r="AA26" s="470"/>
      <c r="AB26" s="470"/>
      <c r="AC26" s="470"/>
      <c r="AD26" s="470"/>
      <c r="AE26" s="470"/>
      <c r="AF26" s="470"/>
      <c r="AG26" s="471"/>
      <c r="AH26" s="391">
        <v>106</v>
      </c>
      <c r="AI26" s="392"/>
      <c r="AJ26" s="392"/>
      <c r="AK26" s="392"/>
      <c r="AL26" s="393"/>
      <c r="AM26" s="391">
        <v>350436</v>
      </c>
      <c r="AN26" s="392"/>
      <c r="AO26" s="392"/>
      <c r="AP26" s="392"/>
      <c r="AQ26" s="392"/>
      <c r="AR26" s="393"/>
      <c r="AS26" s="391">
        <v>3306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250000</v>
      </c>
      <c r="BO26" s="416"/>
      <c r="BP26" s="416"/>
      <c r="BQ26" s="416"/>
      <c r="BR26" s="416"/>
      <c r="BS26" s="416"/>
      <c r="BT26" s="416"/>
      <c r="BU26" s="417"/>
      <c r="BV26" s="415">
        <v>300000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5030</v>
      </c>
      <c r="R27" s="392"/>
      <c r="S27" s="392"/>
      <c r="T27" s="392"/>
      <c r="U27" s="392"/>
      <c r="V27" s="393"/>
      <c r="W27" s="457"/>
      <c r="X27" s="448"/>
      <c r="Y27" s="449"/>
      <c r="Z27" s="388" t="s">
        <v>164</v>
      </c>
      <c r="AA27" s="389"/>
      <c r="AB27" s="389"/>
      <c r="AC27" s="389"/>
      <c r="AD27" s="389"/>
      <c r="AE27" s="389"/>
      <c r="AF27" s="389"/>
      <c r="AG27" s="390"/>
      <c r="AH27" s="391">
        <v>14</v>
      </c>
      <c r="AI27" s="392"/>
      <c r="AJ27" s="392"/>
      <c r="AK27" s="392"/>
      <c r="AL27" s="393"/>
      <c r="AM27" s="391">
        <v>51219</v>
      </c>
      <c r="AN27" s="392"/>
      <c r="AO27" s="392"/>
      <c r="AP27" s="392"/>
      <c r="AQ27" s="392"/>
      <c r="AR27" s="393"/>
      <c r="AS27" s="391">
        <v>3659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1623333</v>
      </c>
      <c r="BO27" s="419"/>
      <c r="BP27" s="419"/>
      <c r="BQ27" s="419"/>
      <c r="BR27" s="419"/>
      <c r="BS27" s="419"/>
      <c r="BT27" s="419"/>
      <c r="BU27" s="420"/>
      <c r="BV27" s="418">
        <v>1622558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4590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3010595</v>
      </c>
      <c r="BO28" s="411"/>
      <c r="BP28" s="411"/>
      <c r="BQ28" s="411"/>
      <c r="BR28" s="411"/>
      <c r="BS28" s="411"/>
      <c r="BT28" s="411"/>
      <c r="BU28" s="412"/>
      <c r="BV28" s="410">
        <v>3803747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28</v>
      </c>
      <c r="M29" s="392"/>
      <c r="N29" s="392"/>
      <c r="O29" s="392"/>
      <c r="P29" s="393"/>
      <c r="Q29" s="391">
        <v>4380</v>
      </c>
      <c r="R29" s="392"/>
      <c r="S29" s="392"/>
      <c r="T29" s="392"/>
      <c r="U29" s="392"/>
      <c r="V29" s="393"/>
      <c r="W29" s="458"/>
      <c r="X29" s="459"/>
      <c r="Y29" s="460"/>
      <c r="Z29" s="388" t="s">
        <v>171</v>
      </c>
      <c r="AA29" s="389"/>
      <c r="AB29" s="389"/>
      <c r="AC29" s="389"/>
      <c r="AD29" s="389"/>
      <c r="AE29" s="389"/>
      <c r="AF29" s="389"/>
      <c r="AG29" s="390"/>
      <c r="AH29" s="391">
        <v>1146</v>
      </c>
      <c r="AI29" s="392"/>
      <c r="AJ29" s="392"/>
      <c r="AK29" s="392"/>
      <c r="AL29" s="393"/>
      <c r="AM29" s="391">
        <v>3514007</v>
      </c>
      <c r="AN29" s="392"/>
      <c r="AO29" s="392"/>
      <c r="AP29" s="392"/>
      <c r="AQ29" s="392"/>
      <c r="AR29" s="393"/>
      <c r="AS29" s="391">
        <v>3066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626819</v>
      </c>
      <c r="BO29" s="416"/>
      <c r="BP29" s="416"/>
      <c r="BQ29" s="416"/>
      <c r="BR29" s="416"/>
      <c r="BS29" s="416"/>
      <c r="BT29" s="416"/>
      <c r="BU29" s="417"/>
      <c r="BV29" s="415">
        <v>642496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10903152</v>
      </c>
      <c r="BO30" s="419"/>
      <c r="BP30" s="419"/>
      <c r="BQ30" s="419"/>
      <c r="BR30" s="419"/>
      <c r="BS30" s="419"/>
      <c r="BT30" s="419"/>
      <c r="BU30" s="420"/>
      <c r="BV30" s="418">
        <v>11004895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IF('各会計、関係団体の財政状況及び健全化判断比率'!B36="","",'各会計、関係団体の財政状況及び健全化判断比率'!B36)</f>
        <v>下水道特別会計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佐賀県後期高齢者医療広域連合（一般会計）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唐津市土地開発公社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養護老人ホーム特別会計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介護保険特別会計（普通会計除く）</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IF('各会計、関係団体の財政状況及び健全化判断比率'!B37="","",'各会計、関係団体の財政状況及び健全化判断比率'!B37)</f>
        <v>集落排水特別会計</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佐賀県後期高齢者医療広域連合（特別会計）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唐津市文化事業団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有線テレビ事業特別会計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後期高齢者医療特別会計（普通会計除く）</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IF('各会計、関係団体の財政状況及び健全化判断比率'!B34="","",'各会計、関係団体の財政状況及び健全化判断比率'!B34)</f>
        <v>市民病院きたはた事業会計</v>
      </c>
      <c r="AP36" s="374"/>
      <c r="AQ36" s="374"/>
      <c r="AR36" s="374"/>
      <c r="AS36" s="374"/>
      <c r="AT36" s="374"/>
      <c r="AU36" s="374"/>
      <c r="AV36" s="374"/>
      <c r="AW36" s="374"/>
      <c r="AX36" s="374"/>
      <c r="AY36" s="374"/>
      <c r="AZ36" s="374"/>
      <c r="BA36" s="374"/>
      <c r="BB36" s="374"/>
      <c r="BC36" s="374"/>
      <c r="BD36" s="167"/>
      <c r="BE36" s="375">
        <f t="shared" si="1"/>
        <v>16</v>
      </c>
      <c r="BF36" s="375"/>
      <c r="BG36" s="374" t="str">
        <f>IF('各会計、関係団体の財政状況及び健全化判断比率'!B38="","",'各会計、関係団体の財政状況及び健全化判断比率'!B38)</f>
        <v>浄化槽整備特別会計</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佐賀市町総合事務組合（一般会計）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肥前風力エネルギー開発</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介護保険特別会計（うち普通会計分）</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IF('各会計、関係団体の財政状況及び健全化判断比率'!B35="","",'各会計、関係団体の財政状況及び健全化判断比率'!B35)</f>
        <v>モーターボート競走事業会計</v>
      </c>
      <c r="AP37" s="374"/>
      <c r="AQ37" s="374"/>
      <c r="AR37" s="374"/>
      <c r="AS37" s="374"/>
      <c r="AT37" s="374"/>
      <c r="AU37" s="374"/>
      <c r="AV37" s="374"/>
      <c r="AW37" s="374"/>
      <c r="AX37" s="374"/>
      <c r="AY37" s="374"/>
      <c r="AZ37" s="374"/>
      <c r="BA37" s="374"/>
      <c r="BB37" s="374"/>
      <c r="BC37" s="374"/>
      <c r="BD37" s="167"/>
      <c r="BE37" s="375">
        <f t="shared" si="1"/>
        <v>17</v>
      </c>
      <c r="BF37" s="375"/>
      <c r="BG37" s="374" t="str">
        <f>IF('各会計、関係団体の財政状況及び健全化判断比率'!B39="","",'各会計、関係団体の財政状況及び健全化判断比率'!B39)</f>
        <v>観光施設特別会計</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佐賀市町総合事務組合（特別会計）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桃山天下市</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後期高齢者医療特別会計（うち普通会計分）</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18</v>
      </c>
      <c r="BF38" s="375"/>
      <c r="BG38" s="374" t="str">
        <f>IF('各会計、関係団体の財政状況及び健全化判断比率'!B40="","",'各会計、関係団体の財政状況及び健全化判断比率'!B40)</f>
        <v>北波多中央部開発事業特別会計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鳴神の庄</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鳴神温泉</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キコリななやま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30</v>
      </c>
      <c r="CP41" s="375"/>
      <c r="CQ41" s="374" t="str">
        <f>IF('各会計、関係団体の財政状況及び健全化判断比率'!BS14="","",'各会計、関係団体の財政状況及び健全化判断比率'!BS14)</f>
        <v>唐津市体育協会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538</v>
      </c>
      <c r="D34" s="1184"/>
      <c r="E34" s="1185"/>
      <c r="F34" s="32" t="s">
        <v>539</v>
      </c>
      <c r="G34" s="33" t="s">
        <v>540</v>
      </c>
      <c r="H34" s="33" t="s">
        <v>541</v>
      </c>
      <c r="I34" s="33" t="s">
        <v>542</v>
      </c>
      <c r="J34" s="34" t="s">
        <v>543</v>
      </c>
      <c r="K34" s="22"/>
      <c r="L34" s="22"/>
      <c r="M34" s="22"/>
      <c r="N34" s="22"/>
      <c r="O34" s="22"/>
      <c r="P34" s="22"/>
    </row>
    <row r="35" spans="1:16" ht="39" customHeight="1" x14ac:dyDescent="0.15">
      <c r="A35" s="22"/>
      <c r="B35" s="35"/>
      <c r="C35" s="1178" t="s">
        <v>544</v>
      </c>
      <c r="D35" s="1179"/>
      <c r="E35" s="1180"/>
      <c r="F35" s="36">
        <v>5.54</v>
      </c>
      <c r="G35" s="37">
        <v>5.48</v>
      </c>
      <c r="H35" s="37">
        <v>8.4499999999999993</v>
      </c>
      <c r="I35" s="37">
        <v>10.47</v>
      </c>
      <c r="J35" s="38">
        <v>13.26</v>
      </c>
      <c r="K35" s="22"/>
      <c r="L35" s="22"/>
      <c r="M35" s="22"/>
      <c r="N35" s="22"/>
      <c r="O35" s="22"/>
      <c r="P35" s="22"/>
    </row>
    <row r="36" spans="1:16" ht="39" customHeight="1" x14ac:dyDescent="0.15">
      <c r="A36" s="22"/>
      <c r="B36" s="35"/>
      <c r="C36" s="1178" t="s">
        <v>545</v>
      </c>
      <c r="D36" s="1179"/>
      <c r="E36" s="1180"/>
      <c r="F36" s="36">
        <v>4.74</v>
      </c>
      <c r="G36" s="37">
        <v>4.6900000000000004</v>
      </c>
      <c r="H36" s="37">
        <v>4.57</v>
      </c>
      <c r="I36" s="37">
        <v>4.38</v>
      </c>
      <c r="J36" s="38">
        <v>4.6900000000000004</v>
      </c>
      <c r="K36" s="22"/>
      <c r="L36" s="22"/>
      <c r="M36" s="22"/>
      <c r="N36" s="22"/>
      <c r="O36" s="22"/>
      <c r="P36" s="22"/>
    </row>
    <row r="37" spans="1:16" ht="39" customHeight="1" x14ac:dyDescent="0.15">
      <c r="A37" s="22"/>
      <c r="B37" s="35"/>
      <c r="C37" s="1178" t="s">
        <v>546</v>
      </c>
      <c r="D37" s="1179"/>
      <c r="E37" s="1180"/>
      <c r="F37" s="36">
        <v>2.35</v>
      </c>
      <c r="G37" s="37">
        <v>2.97</v>
      </c>
      <c r="H37" s="37">
        <v>3.17</v>
      </c>
      <c r="I37" s="37">
        <v>2.85</v>
      </c>
      <c r="J37" s="38">
        <v>3.13</v>
      </c>
      <c r="K37" s="22"/>
      <c r="L37" s="22"/>
      <c r="M37" s="22"/>
      <c r="N37" s="22"/>
      <c r="O37" s="22"/>
      <c r="P37" s="22"/>
    </row>
    <row r="38" spans="1:16" ht="39" customHeight="1" x14ac:dyDescent="0.15">
      <c r="A38" s="22"/>
      <c r="B38" s="35"/>
      <c r="C38" s="1178" t="s">
        <v>547</v>
      </c>
      <c r="D38" s="1179"/>
      <c r="E38" s="1180"/>
      <c r="F38" s="36">
        <v>1.19</v>
      </c>
      <c r="G38" s="37">
        <v>1.43</v>
      </c>
      <c r="H38" s="37">
        <v>1.55</v>
      </c>
      <c r="I38" s="37">
        <v>1.45</v>
      </c>
      <c r="J38" s="38">
        <v>1.45</v>
      </c>
      <c r="K38" s="22"/>
      <c r="L38" s="22"/>
      <c r="M38" s="22"/>
      <c r="N38" s="22"/>
      <c r="O38" s="22"/>
      <c r="P38" s="22"/>
    </row>
    <row r="39" spans="1:16" ht="39" customHeight="1" x14ac:dyDescent="0.15">
      <c r="A39" s="22"/>
      <c r="B39" s="35"/>
      <c r="C39" s="1178" t="s">
        <v>548</v>
      </c>
      <c r="D39" s="1179"/>
      <c r="E39" s="1180"/>
      <c r="F39" s="36">
        <v>0.97</v>
      </c>
      <c r="G39" s="37">
        <v>1.05</v>
      </c>
      <c r="H39" s="37">
        <v>1.1599999999999999</v>
      </c>
      <c r="I39" s="37">
        <v>1.34</v>
      </c>
      <c r="J39" s="38">
        <v>1.41</v>
      </c>
      <c r="K39" s="22"/>
      <c r="L39" s="22"/>
      <c r="M39" s="22"/>
      <c r="N39" s="22"/>
      <c r="O39" s="22"/>
      <c r="P39" s="22"/>
    </row>
    <row r="40" spans="1:16" ht="39" customHeight="1" x14ac:dyDescent="0.15">
      <c r="A40" s="22"/>
      <c r="B40" s="35"/>
      <c r="C40" s="1178" t="s">
        <v>549</v>
      </c>
      <c r="D40" s="1179"/>
      <c r="E40" s="1180"/>
      <c r="F40" s="36">
        <v>0.16</v>
      </c>
      <c r="G40" s="37">
        <v>0.4</v>
      </c>
      <c r="H40" s="37">
        <v>0.45</v>
      </c>
      <c r="I40" s="37">
        <v>0.72</v>
      </c>
      <c r="J40" s="38">
        <v>0.35</v>
      </c>
      <c r="K40" s="22"/>
      <c r="L40" s="22"/>
      <c r="M40" s="22"/>
      <c r="N40" s="22"/>
      <c r="O40" s="22"/>
      <c r="P40" s="22"/>
    </row>
    <row r="41" spans="1:16" ht="39" customHeight="1" x14ac:dyDescent="0.15">
      <c r="A41" s="22"/>
      <c r="B41" s="35"/>
      <c r="C41" s="1178" t="s">
        <v>550</v>
      </c>
      <c r="D41" s="1179"/>
      <c r="E41" s="1180"/>
      <c r="F41" s="36">
        <v>0.02</v>
      </c>
      <c r="G41" s="37">
        <v>0.05</v>
      </c>
      <c r="H41" s="37">
        <v>0.1</v>
      </c>
      <c r="I41" s="37">
        <v>0.16</v>
      </c>
      <c r="J41" s="38">
        <v>0.19</v>
      </c>
      <c r="K41" s="22"/>
      <c r="L41" s="22"/>
      <c r="M41" s="22"/>
      <c r="N41" s="22"/>
      <c r="O41" s="22"/>
      <c r="P41" s="22"/>
    </row>
    <row r="42" spans="1:16" ht="39" customHeight="1" x14ac:dyDescent="0.15">
      <c r="A42" s="22"/>
      <c r="B42" s="39"/>
      <c r="C42" s="1178" t="s">
        <v>551</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552</v>
      </c>
      <c r="D43" s="1182"/>
      <c r="E43" s="1183"/>
      <c r="F43" s="41">
        <v>0.12</v>
      </c>
      <c r="G43" s="42">
        <v>0.25</v>
      </c>
      <c r="H43" s="42">
        <v>0.27</v>
      </c>
      <c r="I43" s="42">
        <v>0.25</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9128</v>
      </c>
      <c r="L45" s="60">
        <v>9172</v>
      </c>
      <c r="M45" s="60">
        <v>8922</v>
      </c>
      <c r="N45" s="60">
        <v>8540</v>
      </c>
      <c r="O45" s="61">
        <v>8304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2434</v>
      </c>
      <c r="L48" s="64">
        <v>2514</v>
      </c>
      <c r="M48" s="64">
        <v>2437</v>
      </c>
      <c r="N48" s="64">
        <v>2550</v>
      </c>
      <c r="O48" s="65">
        <v>2707</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532</v>
      </c>
      <c r="L50" s="64">
        <v>514</v>
      </c>
      <c r="M50" s="64">
        <v>399</v>
      </c>
      <c r="N50" s="64">
        <v>390</v>
      </c>
      <c r="O50" s="65">
        <v>262</v>
      </c>
      <c r="P50" s="48"/>
      <c r="Q50" s="48"/>
      <c r="R50" s="48"/>
      <c r="S50" s="48"/>
      <c r="T50" s="48"/>
      <c r="U50" s="48"/>
    </row>
    <row r="51" spans="1:21" ht="30.75" customHeight="1" x14ac:dyDescent="0.15">
      <c r="A51" s="48"/>
      <c r="B51" s="1198"/>
      <c r="C51" s="1199"/>
      <c r="D51" s="66"/>
      <c r="E51" s="1188" t="s">
        <v>18</v>
      </c>
      <c r="F51" s="1188"/>
      <c r="G51" s="1188"/>
      <c r="H51" s="1188"/>
      <c r="I51" s="1188"/>
      <c r="J51" s="1189"/>
      <c r="K51" s="63">
        <v>6</v>
      </c>
      <c r="L51" s="64">
        <v>0</v>
      </c>
      <c r="M51" s="64">
        <v>0</v>
      </c>
      <c r="N51" s="64" t="s">
        <v>489</v>
      </c>
      <c r="O51" s="65">
        <v>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7034</v>
      </c>
      <c r="L52" s="64">
        <v>7240</v>
      </c>
      <c r="M52" s="64">
        <v>7397</v>
      </c>
      <c r="N52" s="64">
        <v>7333</v>
      </c>
      <c r="O52" s="65">
        <v>7401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5066</v>
      </c>
      <c r="L53" s="69">
        <v>4960</v>
      </c>
      <c r="M53" s="69">
        <v>4361</v>
      </c>
      <c r="N53" s="69">
        <v>4147</v>
      </c>
      <c r="O53" s="70">
        <v>3875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80775</v>
      </c>
      <c r="J41" s="83">
        <v>79116</v>
      </c>
      <c r="K41" s="83">
        <v>78228</v>
      </c>
      <c r="L41" s="83">
        <v>80619</v>
      </c>
      <c r="M41" s="84">
        <v>85104</v>
      </c>
    </row>
    <row r="42" spans="2:13" ht="27.75" customHeight="1" x14ac:dyDescent="0.15">
      <c r="B42" s="1204"/>
      <c r="C42" s="1205"/>
      <c r="D42" s="85"/>
      <c r="E42" s="1208" t="s">
        <v>26</v>
      </c>
      <c r="F42" s="1208"/>
      <c r="G42" s="1208"/>
      <c r="H42" s="1209"/>
      <c r="I42" s="86">
        <v>6537</v>
      </c>
      <c r="J42" s="87">
        <v>6135</v>
      </c>
      <c r="K42" s="87">
        <v>5582</v>
      </c>
      <c r="L42" s="87">
        <v>5364</v>
      </c>
      <c r="M42" s="88">
        <v>5144</v>
      </c>
    </row>
    <row r="43" spans="2:13" ht="27.75" customHeight="1" x14ac:dyDescent="0.15">
      <c r="B43" s="1204"/>
      <c r="C43" s="1205"/>
      <c r="D43" s="85"/>
      <c r="E43" s="1208" t="s">
        <v>27</v>
      </c>
      <c r="F43" s="1208"/>
      <c r="G43" s="1208"/>
      <c r="H43" s="1209"/>
      <c r="I43" s="86">
        <v>29272</v>
      </c>
      <c r="J43" s="87">
        <v>31297</v>
      </c>
      <c r="K43" s="87">
        <v>30682</v>
      </c>
      <c r="L43" s="87">
        <v>29574</v>
      </c>
      <c r="M43" s="88">
        <v>29561</v>
      </c>
    </row>
    <row r="44" spans="2:13" ht="27.75" customHeight="1" x14ac:dyDescent="0.15">
      <c r="B44" s="1204"/>
      <c r="C44" s="1205"/>
      <c r="D44" s="85"/>
      <c r="E44" s="1208" t="s">
        <v>28</v>
      </c>
      <c r="F44" s="1208"/>
      <c r="G44" s="1208"/>
      <c r="H44" s="1209"/>
      <c r="I44" s="86" t="s">
        <v>489</v>
      </c>
      <c r="J44" s="87" t="s">
        <v>489</v>
      </c>
      <c r="K44" s="87" t="s">
        <v>489</v>
      </c>
      <c r="L44" s="87" t="s">
        <v>489</v>
      </c>
      <c r="M44" s="88" t="s">
        <v>489</v>
      </c>
    </row>
    <row r="45" spans="2:13" ht="27.75" customHeight="1" x14ac:dyDescent="0.15">
      <c r="B45" s="1204"/>
      <c r="C45" s="1205"/>
      <c r="D45" s="85"/>
      <c r="E45" s="1208" t="s">
        <v>29</v>
      </c>
      <c r="F45" s="1208"/>
      <c r="G45" s="1208"/>
      <c r="H45" s="1209"/>
      <c r="I45" s="86">
        <v>11405</v>
      </c>
      <c r="J45" s="87">
        <v>11149</v>
      </c>
      <c r="K45" s="87">
        <v>9986</v>
      </c>
      <c r="L45" s="87">
        <v>9732</v>
      </c>
      <c r="M45" s="88">
        <v>9322</v>
      </c>
    </row>
    <row r="46" spans="2:13" ht="27.75" customHeight="1" x14ac:dyDescent="0.15">
      <c r="B46" s="1204"/>
      <c r="C46" s="1205"/>
      <c r="D46" s="89"/>
      <c r="E46" s="1208" t="s">
        <v>30</v>
      </c>
      <c r="F46" s="1208"/>
      <c r="G46" s="1208"/>
      <c r="H46" s="1209"/>
      <c r="I46" s="86">
        <v>2783</v>
      </c>
      <c r="J46" s="87">
        <v>4137</v>
      </c>
      <c r="K46" s="87">
        <v>3410</v>
      </c>
      <c r="L46" s="87">
        <v>3415</v>
      </c>
      <c r="M46" s="88">
        <v>1502</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9006</v>
      </c>
      <c r="J50" s="87">
        <v>9794</v>
      </c>
      <c r="K50" s="87">
        <v>11630</v>
      </c>
      <c r="L50" s="87">
        <v>11640</v>
      </c>
      <c r="M50" s="88">
        <v>11039</v>
      </c>
    </row>
    <row r="51" spans="2:13" ht="27.75" customHeight="1" x14ac:dyDescent="0.15">
      <c r="B51" s="1204"/>
      <c r="C51" s="1205"/>
      <c r="D51" s="85"/>
      <c r="E51" s="1208" t="s">
        <v>36</v>
      </c>
      <c r="F51" s="1208"/>
      <c r="G51" s="1208"/>
      <c r="H51" s="1209"/>
      <c r="I51" s="86">
        <v>3309</v>
      </c>
      <c r="J51" s="87">
        <v>2979</v>
      </c>
      <c r="K51" s="87">
        <v>2721</v>
      </c>
      <c r="L51" s="87">
        <v>2607</v>
      </c>
      <c r="M51" s="88">
        <v>2689</v>
      </c>
    </row>
    <row r="52" spans="2:13" ht="27.75" customHeight="1" x14ac:dyDescent="0.15">
      <c r="B52" s="1206"/>
      <c r="C52" s="1207"/>
      <c r="D52" s="85"/>
      <c r="E52" s="1208" t="s">
        <v>37</v>
      </c>
      <c r="F52" s="1208"/>
      <c r="G52" s="1208"/>
      <c r="H52" s="1209"/>
      <c r="I52" s="86">
        <v>77593</v>
      </c>
      <c r="J52" s="87">
        <v>77320</v>
      </c>
      <c r="K52" s="87">
        <v>75435</v>
      </c>
      <c r="L52" s="87">
        <v>77012</v>
      </c>
      <c r="M52" s="88">
        <v>79391</v>
      </c>
    </row>
    <row r="53" spans="2:13" ht="27.75" customHeight="1" thickBot="1" x14ac:dyDescent="0.2">
      <c r="B53" s="1210" t="s">
        <v>38</v>
      </c>
      <c r="C53" s="1211"/>
      <c r="D53" s="92"/>
      <c r="E53" s="1212" t="s">
        <v>39</v>
      </c>
      <c r="F53" s="1212"/>
      <c r="G53" s="1212"/>
      <c r="H53" s="1213"/>
      <c r="I53" s="93">
        <v>40864</v>
      </c>
      <c r="J53" s="94">
        <v>41743</v>
      </c>
      <c r="K53" s="94">
        <v>38101</v>
      </c>
      <c r="L53" s="94">
        <v>37444</v>
      </c>
      <c r="M53" s="95">
        <v>37514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574</v>
      </c>
      <c r="I42" s="354"/>
      <c r="J42" s="354"/>
      <c r="K42" s="354"/>
      <c r="L42" s="246"/>
      <c r="M42" s="246"/>
      <c r="N42" s="246"/>
      <c r="O42" s="246"/>
    </row>
    <row r="43" spans="2:17" x14ac:dyDescent="0.15">
      <c r="B43" s="250"/>
      <c r="C43" s="246"/>
      <c r="D43" s="246"/>
      <c r="E43" s="246"/>
      <c r="F43" s="246"/>
      <c r="G43" s="1235" t="s">
        <v>583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575</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576</v>
      </c>
      <c r="H51" s="1248"/>
      <c r="I51" s="1253" t="s">
        <v>577</v>
      </c>
      <c r="J51" s="1253"/>
      <c r="K51" s="1255"/>
      <c r="L51" s="1255"/>
      <c r="M51" s="1255"/>
      <c r="N51" s="1221">
        <v>128.19999999999999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578</v>
      </c>
      <c r="J53" s="1233"/>
      <c r="K53" s="1256"/>
      <c r="L53" s="1256"/>
      <c r="M53" s="1256"/>
      <c r="N53" s="1225">
        <v>72.099999999999994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579</v>
      </c>
      <c r="H55" s="1228"/>
      <c r="I55" s="1233" t="s">
        <v>577</v>
      </c>
      <c r="J55" s="1233"/>
      <c r="K55" s="1255"/>
      <c r="L55" s="1255"/>
      <c r="M55" s="1255"/>
      <c r="N55" s="1221">
        <v>34.9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578</v>
      </c>
      <c r="J57" s="1223"/>
      <c r="K57" s="1256"/>
      <c r="L57" s="1256"/>
      <c r="M57" s="1256"/>
      <c r="N57" s="1225">
        <v>60.2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580</v>
      </c>
      <c r="C63" s="246"/>
      <c r="D63" s="246"/>
      <c r="E63" s="246"/>
      <c r="F63" s="246"/>
      <c r="G63" s="246"/>
      <c r="H63" s="246"/>
      <c r="I63" s="246"/>
      <c r="J63" s="246"/>
      <c r="K63" s="246"/>
      <c r="L63" s="246"/>
      <c r="M63" s="246"/>
      <c r="N63" s="246"/>
      <c r="O63" s="246"/>
    </row>
    <row r="64" spans="1:17" x14ac:dyDescent="0.15">
      <c r="B64" s="250"/>
      <c r="C64" s="246"/>
      <c r="D64" s="246"/>
      <c r="E64" s="246"/>
      <c r="F64" s="246"/>
      <c r="G64" s="353" t="s">
        <v>574</v>
      </c>
      <c r="I64" s="354"/>
      <c r="J64" s="354"/>
      <c r="K64" s="354"/>
      <c r="L64" s="246"/>
      <c r="M64" s="246"/>
      <c r="N64" s="246"/>
      <c r="O64" s="246"/>
    </row>
    <row r="65" spans="2:30" x14ac:dyDescent="0.15">
      <c r="B65" s="250"/>
      <c r="C65" s="246"/>
      <c r="D65" s="246"/>
      <c r="E65" s="246"/>
      <c r="F65" s="246"/>
      <c r="G65" s="1235" t="s">
        <v>584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581</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576</v>
      </c>
      <c r="H73" s="1248"/>
      <c r="I73" s="1253" t="s">
        <v>577</v>
      </c>
      <c r="J73" s="1253"/>
      <c r="K73" s="1234">
        <v>138.19999999999999</v>
      </c>
      <c r="L73" s="1234">
        <v>140.19999999999999</v>
      </c>
      <c r="M73" s="1221">
        <v>129.69999999999999</v>
      </c>
      <c r="N73" s="1221">
        <v>128.19999999999999</v>
      </c>
      <c r="O73" s="1221">
        <v>130.80000000000001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582</v>
      </c>
      <c r="J75" s="1233"/>
      <c r="K75" s="1225">
        <v>17.600000000000001</v>
      </c>
      <c r="L75" s="1225">
        <v>17.100000000000001</v>
      </c>
      <c r="M75" s="1225">
        <v>16.2</v>
      </c>
      <c r="N75" s="1225">
        <v>15.2</v>
      </c>
      <c r="O75" s="1225">
        <v>14.1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579</v>
      </c>
      <c r="H77" s="1228"/>
      <c r="I77" s="1233" t="s">
        <v>577</v>
      </c>
      <c r="J77" s="1233"/>
      <c r="K77" s="1234">
        <v>46.1</v>
      </c>
      <c r="L77" s="1234">
        <v>37.6</v>
      </c>
      <c r="M77" s="1221">
        <v>33.799999999999997</v>
      </c>
      <c r="N77" s="1221">
        <v>34.9</v>
      </c>
      <c r="O77" s="1221">
        <v>53.1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582</v>
      </c>
      <c r="J79" s="1223"/>
      <c r="K79" s="1224">
        <v>8.5</v>
      </c>
      <c r="L79" s="1224">
        <v>7.9</v>
      </c>
      <c r="M79" s="1224">
        <v>7.1</v>
      </c>
      <c r="N79" s="1224">
        <v>7.2</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71435</v>
      </c>
      <c r="E3" s="118"/>
      <c r="F3" s="119">
        <v>43493</v>
      </c>
      <c r="G3" s="120"/>
      <c r="H3" s="121"/>
    </row>
    <row r="4" spans="1:8" x14ac:dyDescent="0.15">
      <c r="A4" s="122"/>
      <c r="B4" s="123"/>
      <c r="C4" s="124"/>
      <c r="D4" s="125">
        <v>28877</v>
      </c>
      <c r="E4" s="126"/>
      <c r="F4" s="127">
        <v>23254</v>
      </c>
      <c r="G4" s="128"/>
      <c r="H4" s="129"/>
    </row>
    <row r="5" spans="1:8" x14ac:dyDescent="0.15">
      <c r="A5" s="110" t="s">
        <v>523</v>
      </c>
      <c r="B5" s="115"/>
      <c r="C5" s="116"/>
      <c r="D5" s="117">
        <v>66971</v>
      </c>
      <c r="E5" s="118"/>
      <c r="F5" s="119">
        <v>50840</v>
      </c>
      <c r="G5" s="120"/>
      <c r="H5" s="121"/>
    </row>
    <row r="6" spans="1:8" x14ac:dyDescent="0.15">
      <c r="A6" s="122"/>
      <c r="B6" s="123"/>
      <c r="C6" s="124"/>
      <c r="D6" s="125">
        <v>27829</v>
      </c>
      <c r="E6" s="126"/>
      <c r="F6" s="127">
        <v>25367</v>
      </c>
      <c r="G6" s="128"/>
      <c r="H6" s="129"/>
    </row>
    <row r="7" spans="1:8" x14ac:dyDescent="0.15">
      <c r="A7" s="110" t="s">
        <v>524</v>
      </c>
      <c r="B7" s="115"/>
      <c r="C7" s="116"/>
      <c r="D7" s="117">
        <v>85500</v>
      </c>
      <c r="E7" s="118"/>
      <c r="F7" s="119">
        <v>53605</v>
      </c>
      <c r="G7" s="120"/>
      <c r="H7" s="121"/>
    </row>
    <row r="8" spans="1:8" x14ac:dyDescent="0.15">
      <c r="A8" s="122"/>
      <c r="B8" s="123"/>
      <c r="C8" s="124"/>
      <c r="D8" s="125">
        <v>29483</v>
      </c>
      <c r="E8" s="126"/>
      <c r="F8" s="127">
        <v>28343</v>
      </c>
      <c r="G8" s="128"/>
      <c r="H8" s="129"/>
    </row>
    <row r="9" spans="1:8" x14ac:dyDescent="0.15">
      <c r="A9" s="110" t="s">
        <v>525</v>
      </c>
      <c r="B9" s="115"/>
      <c r="C9" s="116"/>
      <c r="D9" s="117">
        <v>106741</v>
      </c>
      <c r="E9" s="118"/>
      <c r="F9" s="119">
        <v>58051</v>
      </c>
      <c r="G9" s="120"/>
      <c r="H9" s="121"/>
    </row>
    <row r="10" spans="1:8" x14ac:dyDescent="0.15">
      <c r="A10" s="122"/>
      <c r="B10" s="123"/>
      <c r="C10" s="124"/>
      <c r="D10" s="125">
        <v>53681</v>
      </c>
      <c r="E10" s="126"/>
      <c r="F10" s="127">
        <v>32143</v>
      </c>
      <c r="G10" s="128"/>
      <c r="H10" s="129"/>
    </row>
    <row r="11" spans="1:8" x14ac:dyDescent="0.15">
      <c r="A11" s="110" t="s">
        <v>526</v>
      </c>
      <c r="B11" s="115"/>
      <c r="C11" s="116"/>
      <c r="D11" s="117">
        <v>127258</v>
      </c>
      <c r="E11" s="118"/>
      <c r="F11" s="119">
        <v>65942</v>
      </c>
      <c r="G11" s="120"/>
      <c r="H11" s="121"/>
    </row>
    <row r="12" spans="1:8" x14ac:dyDescent="0.15">
      <c r="A12" s="122"/>
      <c r="B12" s="123"/>
      <c r="C12" s="130"/>
      <c r="D12" s="125">
        <v>80778</v>
      </c>
      <c r="E12" s="126"/>
      <c r="F12" s="127">
        <v>32778</v>
      </c>
      <c r="G12" s="128"/>
      <c r="H12" s="129"/>
    </row>
    <row r="13" spans="1:8" x14ac:dyDescent="0.15">
      <c r="A13" s="110"/>
      <c r="B13" s="115"/>
      <c r="C13" s="131"/>
      <c r="D13" s="132">
        <v>91581</v>
      </c>
      <c r="E13" s="133"/>
      <c r="F13" s="134">
        <v>54386</v>
      </c>
      <c r="G13" s="135"/>
      <c r="H13" s="121"/>
    </row>
    <row r="14" spans="1:8" x14ac:dyDescent="0.15">
      <c r="A14" s="122"/>
      <c r="B14" s="123"/>
      <c r="C14" s="124"/>
      <c r="D14" s="125">
        <v>44130</v>
      </c>
      <c r="E14" s="126"/>
      <c r="F14" s="127">
        <v>28377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2.36</v>
      </c>
      <c r="C19" s="136">
        <f>ROUND(VALUE(SUBSTITUTE(実質収支比率等に係る経年分析!G$48,"▲","-")),2)</f>
        <v>3.12</v>
      </c>
      <c r="D19" s="136">
        <f>ROUND(VALUE(SUBSTITUTE(実質収支比率等に係る経年分析!H$48,"▲","-")),2)</f>
        <v>3.32</v>
      </c>
      <c r="E19" s="136">
        <f>ROUND(VALUE(SUBSTITUTE(実質収支比率等に係る経年分析!I$48,"▲","-")),2)</f>
        <v>3.01</v>
      </c>
      <c r="F19" s="136">
        <f>ROUND(VALUE(SUBSTITUTE(実質収支比率等に係る経年分析!J$48,"▲","-")),2)</f>
        <v>3.27</v>
      </c>
    </row>
    <row r="20" spans="1:11" x14ac:dyDescent="0.15">
      <c r="A20" s="136" t="s">
        <v>44</v>
      </c>
      <c r="B20" s="136">
        <f>ROUND(VALUE(SUBSTITUTE(実質収支比率等に係る経年分析!F$47,"▲","-")),2)</f>
        <v>7.35</v>
      </c>
      <c r="C20" s="136">
        <f>ROUND(VALUE(SUBSTITUTE(実質収支比率等に係る経年分析!G$47,"▲","-")),2)</f>
        <v>8.18</v>
      </c>
      <c r="D20" s="136">
        <f>ROUND(VALUE(SUBSTITUTE(実質収支比率等に係る経年分析!H$47,"▲","-")),2)</f>
        <v>8.81</v>
      </c>
      <c r="E20" s="136">
        <f>ROUND(VALUE(SUBSTITUTE(実質収支比率等に係る経年分析!I$47,"▲","-")),2)</f>
        <v>10.5</v>
      </c>
      <c r="F20" s="136">
        <f>ROUND(VALUE(SUBSTITUTE(実質収支比率等に係る経年分析!J$47,"▲","-")),2)</f>
        <v>8.42</v>
      </c>
    </row>
    <row r="21" spans="1:11" x14ac:dyDescent="0.15">
      <c r="A21" s="136" t="s">
        <v>45</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0.53</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-3.53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x14ac:dyDescent="0.15">
      <c r="A30" s="137" t="str">
        <f>IF(連結実質赤字比率に係る赤字・黒字の構成分析!C$40="",NA(),連結実質赤字比率に係る赤字・黒字の構成分析!C$40)</f>
        <v>介護保険特別会計（普通会計除く）</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x14ac:dyDescent="0.15">
      <c r="A31" s="137" t="str">
        <f>IF(連結実質赤字比率に係る赤字・黒字の構成分析!C$39="",NA(),連結実質赤字比率に係る赤字・黒字の構成分析!C$39)</f>
        <v>北波多中央部開発事業特別会計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1.1599999999999999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1.41</v>
      </c>
    </row>
    <row r="32" spans="1:11" x14ac:dyDescent="0.15">
      <c r="A32" s="137" t="str">
        <f>IF(連結実質赤字比率に係る赤字・黒字の構成分析!C$38="",NA(),連結実質赤字比率に係る赤字・黒字の構成分析!C$38)</f>
        <v>市民病院きたはた事業会計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3.13</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4.6900000000000004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4.6900000000000004</v>
      </c>
    </row>
    <row r="35" spans="1:16" x14ac:dyDescent="0.15">
      <c r="A35" s="137" t="str">
        <f>IF(連結実質赤字比率に係る赤字・黒字の構成分析!C$35="",NA(),連結実質赤字比率に係る赤字・黒字の構成分析!C$35)</f>
        <v>モーターボート競走事業会計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8.4499999999999993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13.26</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3.39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3.27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2.5299999999999998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2.15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0.36</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7034</v>
      </c>
      <c r="E42" s="138"/>
      <c r="F42" s="138"/>
      <c r="G42" s="138">
        <f>'実質公債費比率（分子）の構造'!L$52</f>
        <v>7240</v>
      </c>
      <c r="H42" s="138"/>
      <c r="I42" s="138"/>
      <c r="J42" s="138">
        <f>'実質公債費比率（分子）の構造'!M$52</f>
        <v>7397</v>
      </c>
      <c r="K42" s="138"/>
      <c r="L42" s="138"/>
      <c r="M42" s="138">
        <f>'実質公債費比率（分子）の構造'!N$52</f>
        <v>7333</v>
      </c>
      <c r="N42" s="138"/>
      <c r="O42" s="138"/>
      <c r="P42" s="138">
        <f>'実質公債費比率（分子）の構造'!O$52</f>
        <v>7401</v>
      </c>
    </row>
    <row r="43" spans="1:16" x14ac:dyDescent="0.15">
      <c r="A43" s="138" t="s">
        <v>53</v>
      </c>
      <c r="B43" s="138">
        <f>'実質公債費比率（分子）の構造'!K$51</f>
        <v>6</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3</v>
      </c>
      <c r="O43" s="138"/>
      <c r="P43" s="138"/>
    </row>
    <row r="44" spans="1:16" x14ac:dyDescent="0.15">
      <c r="A44" s="138" t="s">
        <v>54</v>
      </c>
      <c r="B44" s="138">
        <f>'実質公債費比率（分子）の構造'!K$50</f>
        <v>532</v>
      </c>
      <c r="C44" s="138"/>
      <c r="D44" s="138"/>
      <c r="E44" s="138">
        <f>'実質公債費比率（分子）の構造'!L$50</f>
        <v>514</v>
      </c>
      <c r="F44" s="138"/>
      <c r="G44" s="138"/>
      <c r="H44" s="138">
        <f>'実質公債費比率（分子）の構造'!M$50</f>
        <v>399</v>
      </c>
      <c r="I44" s="138"/>
      <c r="J44" s="138"/>
      <c r="K44" s="138">
        <f>'実質公債費比率（分子）の構造'!N$50</f>
        <v>390</v>
      </c>
      <c r="L44" s="138"/>
      <c r="M44" s="138"/>
      <c r="N44" s="138">
        <f>'実質公債費比率（分子）の構造'!O$50</f>
        <v>262</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2434</v>
      </c>
      <c r="C46" s="138"/>
      <c r="D46" s="138"/>
      <c r="E46" s="138">
        <f>'実質公債費比率（分子）の構造'!L$48</f>
        <v>2514</v>
      </c>
      <c r="F46" s="138"/>
      <c r="G46" s="138"/>
      <c r="H46" s="138">
        <f>'実質公債費比率（分子）の構造'!M$48</f>
        <v>2437</v>
      </c>
      <c r="I46" s="138"/>
      <c r="J46" s="138"/>
      <c r="K46" s="138">
        <f>'実質公債費比率（分子）の構造'!N$48</f>
        <v>2550</v>
      </c>
      <c r="L46" s="138"/>
      <c r="M46" s="138"/>
      <c r="N46" s="138">
        <f>'実質公債費比率（分子）の構造'!O$48</f>
        <v>2707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9128</v>
      </c>
      <c r="C49" s="138"/>
      <c r="D49" s="138"/>
      <c r="E49" s="138">
        <f>'実質公債費比率（分子）の構造'!L$45</f>
        <v>9172</v>
      </c>
      <c r="F49" s="138"/>
      <c r="G49" s="138"/>
      <c r="H49" s="138">
        <f>'実質公債費比率（分子）の構造'!M$45</f>
        <v>8922</v>
      </c>
      <c r="I49" s="138"/>
      <c r="J49" s="138"/>
      <c r="K49" s="138">
        <f>'実質公債費比率（分子）の構造'!N$45</f>
        <v>8540</v>
      </c>
      <c r="L49" s="138"/>
      <c r="M49" s="138"/>
      <c r="N49" s="138">
        <f>'実質公債費比率（分子）の構造'!O$45</f>
        <v>8304</v>
      </c>
      <c r="O49" s="138"/>
      <c r="P49" s="138"/>
    </row>
    <row r="50" spans="1:16" x14ac:dyDescent="0.15">
      <c r="A50" s="138" t="s">
        <v>60</v>
      </c>
      <c r="B50" s="138" t="e">
        <f>NA()</f>
        <v>#N/A</v>
      </c>
      <c r="C50" s="138">
        <f>IF(ISNUMBER('実質公債費比率（分子）の構造'!K$53),'実質公債費比率（分子）の構造'!K$53,NA())</f>
        <v>5066</v>
      </c>
      <c r="D50" s="138" t="e">
        <f>NA()</f>
        <v>#N/A</v>
      </c>
      <c r="E50" s="138" t="e">
        <f>NA()</f>
        <v>#N/A</v>
      </c>
      <c r="F50" s="138">
        <f>IF(ISNUMBER('実質公債費比率（分子）の構造'!L$53),'実質公債費比率（分子）の構造'!L$53,NA())</f>
        <v>4960</v>
      </c>
      <c r="G50" s="138" t="e">
        <f>NA()</f>
        <v>#N/A</v>
      </c>
      <c r="H50" s="138" t="e">
        <f>NA()</f>
        <v>#N/A</v>
      </c>
      <c r="I50" s="138">
        <f>IF(ISNUMBER('実質公債費比率（分子）の構造'!M$53),'実質公債費比率（分子）の構造'!M$53,NA())</f>
        <v>4361</v>
      </c>
      <c r="J50" s="138" t="e">
        <f>NA()</f>
        <v>#N/A</v>
      </c>
      <c r="K50" s="138" t="e">
        <f>NA()</f>
        <v>#N/A</v>
      </c>
      <c r="L50" s="138">
        <f>IF(ISNUMBER('実質公債費比率（分子）の構造'!N$53),'実質公債費比率（分子）の構造'!N$53,NA())</f>
        <v>4147</v>
      </c>
      <c r="M50" s="138" t="e">
        <f>NA()</f>
        <v>#N/A</v>
      </c>
      <c r="N50" s="138" t="e">
        <f>NA()</f>
        <v>#N/A</v>
      </c>
      <c r="O50" s="138">
        <f>IF(ISNUMBER('実質公債費比率（分子）の構造'!O$53),'実質公債費比率（分子）の構造'!O$53,NA())</f>
        <v>3875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77593</v>
      </c>
      <c r="E56" s="137"/>
      <c r="F56" s="137"/>
      <c r="G56" s="137">
        <f>'将来負担比率（分子）の構造'!J$52</f>
        <v>77320</v>
      </c>
      <c r="H56" s="137"/>
      <c r="I56" s="137"/>
      <c r="J56" s="137">
        <f>'将来負担比率（分子）の構造'!K$52</f>
        <v>75435</v>
      </c>
      <c r="K56" s="137"/>
      <c r="L56" s="137"/>
      <c r="M56" s="137">
        <f>'将来負担比率（分子）の構造'!L$52</f>
        <v>77012</v>
      </c>
      <c r="N56" s="137"/>
      <c r="O56" s="137"/>
      <c r="P56" s="137">
        <f>'将来負担比率（分子）の構造'!M$52</f>
        <v>79391</v>
      </c>
    </row>
    <row r="57" spans="1:16" x14ac:dyDescent="0.15">
      <c r="A57" s="137" t="s">
        <v>36</v>
      </c>
      <c r="B57" s="137"/>
      <c r="C57" s="137"/>
      <c r="D57" s="137">
        <f>'将来負担比率（分子）の構造'!I$51</f>
        <v>3309</v>
      </c>
      <c r="E57" s="137"/>
      <c r="F57" s="137"/>
      <c r="G57" s="137">
        <f>'将来負担比率（分子）の構造'!J$51</f>
        <v>2979</v>
      </c>
      <c r="H57" s="137"/>
      <c r="I57" s="137"/>
      <c r="J57" s="137">
        <f>'将来負担比率（分子）の構造'!K$51</f>
        <v>2721</v>
      </c>
      <c r="K57" s="137"/>
      <c r="L57" s="137"/>
      <c r="M57" s="137">
        <f>'将来負担比率（分子）の構造'!L$51</f>
        <v>2607</v>
      </c>
      <c r="N57" s="137"/>
      <c r="O57" s="137"/>
      <c r="P57" s="137">
        <f>'将来負担比率（分子）の構造'!M$51</f>
        <v>2689</v>
      </c>
    </row>
    <row r="58" spans="1:16" x14ac:dyDescent="0.15">
      <c r="A58" s="137" t="s">
        <v>35</v>
      </c>
      <c r="B58" s="137"/>
      <c r="C58" s="137"/>
      <c r="D58" s="137">
        <f>'将来負担比率（分子）の構造'!I$50</f>
        <v>9006</v>
      </c>
      <c r="E58" s="137"/>
      <c r="F58" s="137"/>
      <c r="G58" s="137">
        <f>'将来負担比率（分子）の構造'!J$50</f>
        <v>9794</v>
      </c>
      <c r="H58" s="137"/>
      <c r="I58" s="137"/>
      <c r="J58" s="137">
        <f>'将来負担比率（分子）の構造'!K$50</f>
        <v>11630</v>
      </c>
      <c r="K58" s="137"/>
      <c r="L58" s="137"/>
      <c r="M58" s="137">
        <f>'将来負担比率（分子）の構造'!L$50</f>
        <v>11640</v>
      </c>
      <c r="N58" s="137"/>
      <c r="O58" s="137"/>
      <c r="P58" s="137">
        <f>'将来負担比率（分子）の構造'!M$50</f>
        <v>11039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2783</v>
      </c>
      <c r="C61" s="137"/>
      <c r="D61" s="137"/>
      <c r="E61" s="137">
        <f>'将来負担比率（分子）の構造'!J$46</f>
        <v>4137</v>
      </c>
      <c r="F61" s="137"/>
      <c r="G61" s="137"/>
      <c r="H61" s="137">
        <f>'将来負担比率（分子）の構造'!K$46</f>
        <v>3410</v>
      </c>
      <c r="I61" s="137"/>
      <c r="J61" s="137"/>
      <c r="K61" s="137">
        <f>'将来負担比率（分子）の構造'!L$46</f>
        <v>3415</v>
      </c>
      <c r="L61" s="137"/>
      <c r="M61" s="137"/>
      <c r="N61" s="137">
        <f>'将来負担比率（分子）の構造'!M$46</f>
        <v>1502</v>
      </c>
      <c r="O61" s="137"/>
      <c r="P61" s="137"/>
    </row>
    <row r="62" spans="1:16" x14ac:dyDescent="0.15">
      <c r="A62" s="137" t="s">
        <v>29</v>
      </c>
      <c r="B62" s="137">
        <f>'将来負担比率（分子）の構造'!I$45</f>
        <v>11405</v>
      </c>
      <c r="C62" s="137"/>
      <c r="D62" s="137"/>
      <c r="E62" s="137">
        <f>'将来負担比率（分子）の構造'!J$45</f>
        <v>11149</v>
      </c>
      <c r="F62" s="137"/>
      <c r="G62" s="137"/>
      <c r="H62" s="137">
        <f>'将来負担比率（分子）の構造'!K$45</f>
        <v>9986</v>
      </c>
      <c r="I62" s="137"/>
      <c r="J62" s="137"/>
      <c r="K62" s="137">
        <f>'将来負担比率（分子）の構造'!L$45</f>
        <v>9732</v>
      </c>
      <c r="L62" s="137"/>
      <c r="M62" s="137"/>
      <c r="N62" s="137">
        <f>'将来負担比率（分子）の構造'!M$45</f>
        <v>9322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29272</v>
      </c>
      <c r="C64" s="137"/>
      <c r="D64" s="137"/>
      <c r="E64" s="137">
        <f>'将来負担比率（分子）の構造'!J$43</f>
        <v>31297</v>
      </c>
      <c r="F64" s="137"/>
      <c r="G64" s="137"/>
      <c r="H64" s="137">
        <f>'将来負担比率（分子）の構造'!K$43</f>
        <v>30682</v>
      </c>
      <c r="I64" s="137"/>
      <c r="J64" s="137"/>
      <c r="K64" s="137">
        <f>'将来負担比率（分子）の構造'!L$43</f>
        <v>29574</v>
      </c>
      <c r="L64" s="137"/>
      <c r="M64" s="137"/>
      <c r="N64" s="137">
        <f>'将来負担比率（分子）の構造'!M$43</f>
        <v>29561</v>
      </c>
      <c r="O64" s="137"/>
      <c r="P64" s="137"/>
    </row>
    <row r="65" spans="1:16" x14ac:dyDescent="0.15">
      <c r="A65" s="137" t="s">
        <v>26</v>
      </c>
      <c r="B65" s="137">
        <f>'将来負担比率（分子）の構造'!I$42</f>
        <v>6537</v>
      </c>
      <c r="C65" s="137"/>
      <c r="D65" s="137"/>
      <c r="E65" s="137">
        <f>'将来負担比率（分子）の構造'!J$42</f>
        <v>6135</v>
      </c>
      <c r="F65" s="137"/>
      <c r="G65" s="137"/>
      <c r="H65" s="137">
        <f>'将来負担比率（分子）の構造'!K$42</f>
        <v>5582</v>
      </c>
      <c r="I65" s="137"/>
      <c r="J65" s="137"/>
      <c r="K65" s="137">
        <f>'将来負担比率（分子）の構造'!L$42</f>
        <v>5364</v>
      </c>
      <c r="L65" s="137"/>
      <c r="M65" s="137"/>
      <c r="N65" s="137">
        <f>'将来負担比率（分子）の構造'!M$42</f>
        <v>5144</v>
      </c>
      <c r="O65" s="137"/>
      <c r="P65" s="137"/>
    </row>
    <row r="66" spans="1:16" x14ac:dyDescent="0.15">
      <c r="A66" s="137" t="s">
        <v>25</v>
      </c>
      <c r="B66" s="137">
        <f>'将来負担比率（分子）の構造'!I$41</f>
        <v>80775</v>
      </c>
      <c r="C66" s="137"/>
      <c r="D66" s="137"/>
      <c r="E66" s="137">
        <f>'将来負担比率（分子）の構造'!J$41</f>
        <v>79116</v>
      </c>
      <c r="F66" s="137"/>
      <c r="G66" s="137"/>
      <c r="H66" s="137">
        <f>'将来負担比率（分子）の構造'!K$41</f>
        <v>78228</v>
      </c>
      <c r="I66" s="137"/>
      <c r="J66" s="137"/>
      <c r="K66" s="137">
        <f>'将来負担比率（分子）の構造'!L$41</f>
        <v>80619</v>
      </c>
      <c r="L66" s="137"/>
      <c r="M66" s="137"/>
      <c r="N66" s="137">
        <f>'将来負担比率（分子）の構造'!M$41</f>
        <v>85104</v>
      </c>
      <c r="O66" s="137"/>
      <c r="P66" s="137"/>
    </row>
    <row r="67" spans="1:16" x14ac:dyDescent="0.15">
      <c r="A67" s="137" t="s">
        <v>64</v>
      </c>
      <c r="B67" s="137" t="e">
        <f>NA()</f>
        <v>#N/A</v>
      </c>
      <c r="C67" s="137">
        <f>IF(ISNUMBER('将来負担比率（分子）の構造'!I$53), IF('将来負担比率（分子）の構造'!I$53 &lt; 0, 0, '将来負担比率（分子）の構造'!I$53), NA())</f>
        <v>40864</v>
      </c>
      <c r="D67" s="137" t="e">
        <f>NA()</f>
        <v>#N/A</v>
      </c>
      <c r="E67" s="137" t="e">
        <f>NA()</f>
        <v>#N/A</v>
      </c>
      <c r="F67" s="137">
        <f>IF(ISNUMBER('将来負担比率（分子）の構造'!J$53), IF('将来負担比率（分子）の構造'!J$53 &lt; 0, 0, '将来負担比率（分子）の構造'!J$53), NA())</f>
        <v>41743</v>
      </c>
      <c r="G67" s="137" t="e">
        <f>NA()</f>
        <v>#N/A</v>
      </c>
      <c r="H67" s="137" t="e">
        <f>NA()</f>
        <v>#N/A</v>
      </c>
      <c r="I67" s="137">
        <f>IF(ISNUMBER('将来負担比率（分子）の構造'!K$53), IF('将来負担比率（分子）の構造'!K$53 &lt; 0, 0, '将来負担比率（分子）の構造'!K$53), NA())</f>
        <v>38101</v>
      </c>
      <c r="J67" s="137" t="e">
        <f>NA()</f>
        <v>#N/A</v>
      </c>
      <c r="K67" s="137" t="e">
        <f>NA()</f>
        <v>#N/A</v>
      </c>
      <c r="L67" s="137">
        <f>IF(ISNUMBER('将来負担比率（分子）の構造'!L$53), IF('将来負担比率（分子）の構造'!L$53 &lt; 0, 0, '将来負担比率（分子）の構造'!L$53), NA())</f>
        <v>37444</v>
      </c>
      <c r="M67" s="137" t="e">
        <f>NA()</f>
        <v>#N/A</v>
      </c>
      <c r="N67" s="137" t="e">
        <f>NA()</f>
        <v>#N/A</v>
      </c>
      <c r="O67" s="137">
        <f>IF(ISNUMBER('将来負担比率（分子）の構造'!M$53), IF('将来負担比率（分子）の構造'!M$53 &lt; 0, 0, '将来負担比率（分子）の構造'!M$53), NA())</f>
        <v>37514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12501536</v>
      </c>
      <c r="S5" s="671"/>
      <c r="T5" s="671"/>
      <c r="U5" s="671"/>
      <c r="V5" s="671"/>
      <c r="W5" s="671"/>
      <c r="X5" s="671"/>
      <c r="Y5" s="718"/>
      <c r="Z5" s="731">
        <v>16.2</v>
      </c>
      <c r="AA5" s="731"/>
      <c r="AB5" s="731"/>
      <c r="AC5" s="731"/>
      <c r="AD5" s="732">
        <v>12501536</v>
      </c>
      <c r="AE5" s="732"/>
      <c r="AF5" s="732"/>
      <c r="AG5" s="732"/>
      <c r="AH5" s="732"/>
      <c r="AI5" s="732"/>
      <c r="AJ5" s="732"/>
      <c r="AK5" s="732"/>
      <c r="AL5" s="719">
        <v>36.4</v>
      </c>
      <c r="AM5" s="688"/>
      <c r="AN5" s="688"/>
      <c r="AO5" s="720"/>
      <c r="AP5" s="707" t="s">
        <v>210</v>
      </c>
      <c r="AQ5" s="708"/>
      <c r="AR5" s="708"/>
      <c r="AS5" s="708"/>
      <c r="AT5" s="708"/>
      <c r="AU5" s="708"/>
      <c r="AV5" s="708"/>
      <c r="AW5" s="708"/>
      <c r="AX5" s="708"/>
      <c r="AY5" s="708"/>
      <c r="AZ5" s="708"/>
      <c r="BA5" s="708"/>
      <c r="BB5" s="708"/>
      <c r="BC5" s="708"/>
      <c r="BD5" s="708"/>
      <c r="BE5" s="708"/>
      <c r="BF5" s="709"/>
      <c r="BG5" s="620">
        <v>12482128</v>
      </c>
      <c r="BH5" s="621"/>
      <c r="BI5" s="621"/>
      <c r="BJ5" s="621"/>
      <c r="BK5" s="621"/>
      <c r="BL5" s="621"/>
      <c r="BM5" s="621"/>
      <c r="BN5" s="622"/>
      <c r="BO5" s="673">
        <v>99.8</v>
      </c>
      <c r="BP5" s="673"/>
      <c r="BQ5" s="673"/>
      <c r="BR5" s="673"/>
      <c r="BS5" s="674">
        <v>92134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509153</v>
      </c>
      <c r="S6" s="621"/>
      <c r="T6" s="621"/>
      <c r="U6" s="621"/>
      <c r="V6" s="621"/>
      <c r="W6" s="621"/>
      <c r="X6" s="621"/>
      <c r="Y6" s="622"/>
      <c r="Z6" s="673">
        <v>0.7</v>
      </c>
      <c r="AA6" s="673"/>
      <c r="AB6" s="673"/>
      <c r="AC6" s="673"/>
      <c r="AD6" s="674">
        <v>509153</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12482128</v>
      </c>
      <c r="BH6" s="621"/>
      <c r="BI6" s="621"/>
      <c r="BJ6" s="621"/>
      <c r="BK6" s="621"/>
      <c r="BL6" s="621"/>
      <c r="BM6" s="621"/>
      <c r="BN6" s="622"/>
      <c r="BO6" s="673">
        <v>99.8</v>
      </c>
      <c r="BP6" s="673"/>
      <c r="BQ6" s="673"/>
      <c r="BR6" s="673"/>
      <c r="BS6" s="674">
        <v>92134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365178</v>
      </c>
      <c r="CS6" s="621"/>
      <c r="CT6" s="621"/>
      <c r="CU6" s="621"/>
      <c r="CV6" s="621"/>
      <c r="CW6" s="621"/>
      <c r="CX6" s="621"/>
      <c r="CY6" s="622"/>
      <c r="CZ6" s="673">
        <v>0.5</v>
      </c>
      <c r="DA6" s="673"/>
      <c r="DB6" s="673"/>
      <c r="DC6" s="673"/>
      <c r="DD6" s="626">
        <v>49</v>
      </c>
      <c r="DE6" s="621"/>
      <c r="DF6" s="621"/>
      <c r="DG6" s="621"/>
      <c r="DH6" s="621"/>
      <c r="DI6" s="621"/>
      <c r="DJ6" s="621"/>
      <c r="DK6" s="621"/>
      <c r="DL6" s="621"/>
      <c r="DM6" s="621"/>
      <c r="DN6" s="621"/>
      <c r="DO6" s="621"/>
      <c r="DP6" s="622"/>
      <c r="DQ6" s="626">
        <v>365121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13181</v>
      </c>
      <c r="S7" s="621"/>
      <c r="T7" s="621"/>
      <c r="U7" s="621"/>
      <c r="V7" s="621"/>
      <c r="W7" s="621"/>
      <c r="X7" s="621"/>
      <c r="Y7" s="622"/>
      <c r="Z7" s="673">
        <v>0</v>
      </c>
      <c r="AA7" s="673"/>
      <c r="AB7" s="673"/>
      <c r="AC7" s="673"/>
      <c r="AD7" s="674">
        <v>13181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5191187</v>
      </c>
      <c r="BH7" s="621"/>
      <c r="BI7" s="621"/>
      <c r="BJ7" s="621"/>
      <c r="BK7" s="621"/>
      <c r="BL7" s="621"/>
      <c r="BM7" s="621"/>
      <c r="BN7" s="622"/>
      <c r="BO7" s="673">
        <v>41.5</v>
      </c>
      <c r="BP7" s="673"/>
      <c r="BQ7" s="673"/>
      <c r="BR7" s="673"/>
      <c r="BS7" s="674">
        <v>92134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11080679</v>
      </c>
      <c r="CS7" s="621"/>
      <c r="CT7" s="621"/>
      <c r="CU7" s="621"/>
      <c r="CV7" s="621"/>
      <c r="CW7" s="621"/>
      <c r="CX7" s="621"/>
      <c r="CY7" s="622"/>
      <c r="CZ7" s="673">
        <v>14.6</v>
      </c>
      <c r="DA7" s="673"/>
      <c r="DB7" s="673"/>
      <c r="DC7" s="673"/>
      <c r="DD7" s="626">
        <v>1523437</v>
      </c>
      <c r="DE7" s="621"/>
      <c r="DF7" s="621"/>
      <c r="DG7" s="621"/>
      <c r="DH7" s="621"/>
      <c r="DI7" s="621"/>
      <c r="DJ7" s="621"/>
      <c r="DK7" s="621"/>
      <c r="DL7" s="621"/>
      <c r="DM7" s="621"/>
      <c r="DN7" s="621"/>
      <c r="DO7" s="621"/>
      <c r="DP7" s="622"/>
      <c r="DQ7" s="626">
        <v>5393449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26145</v>
      </c>
      <c r="S8" s="621"/>
      <c r="T8" s="621"/>
      <c r="U8" s="621"/>
      <c r="V8" s="621"/>
      <c r="W8" s="621"/>
      <c r="X8" s="621"/>
      <c r="Y8" s="622"/>
      <c r="Z8" s="673">
        <v>0</v>
      </c>
      <c r="AA8" s="673"/>
      <c r="AB8" s="673"/>
      <c r="AC8" s="673"/>
      <c r="AD8" s="674">
        <v>26145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198318</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23615270</v>
      </c>
      <c r="CS8" s="621"/>
      <c r="CT8" s="621"/>
      <c r="CU8" s="621"/>
      <c r="CV8" s="621"/>
      <c r="CW8" s="621"/>
      <c r="CX8" s="621"/>
      <c r="CY8" s="622"/>
      <c r="CZ8" s="673">
        <v>31.2</v>
      </c>
      <c r="DA8" s="673"/>
      <c r="DB8" s="673"/>
      <c r="DC8" s="673"/>
      <c r="DD8" s="626">
        <v>576902</v>
      </c>
      <c r="DE8" s="621"/>
      <c r="DF8" s="621"/>
      <c r="DG8" s="621"/>
      <c r="DH8" s="621"/>
      <c r="DI8" s="621"/>
      <c r="DJ8" s="621"/>
      <c r="DK8" s="621"/>
      <c r="DL8" s="621"/>
      <c r="DM8" s="621"/>
      <c r="DN8" s="621"/>
      <c r="DO8" s="621"/>
      <c r="DP8" s="622"/>
      <c r="DQ8" s="626">
        <v>10515698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17217</v>
      </c>
      <c r="S9" s="621"/>
      <c r="T9" s="621"/>
      <c r="U9" s="621"/>
      <c r="V9" s="621"/>
      <c r="W9" s="621"/>
      <c r="X9" s="621"/>
      <c r="Y9" s="622"/>
      <c r="Z9" s="673">
        <v>0</v>
      </c>
      <c r="AA9" s="673"/>
      <c r="AB9" s="673"/>
      <c r="AC9" s="673"/>
      <c r="AD9" s="674">
        <v>17217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4274739</v>
      </c>
      <c r="BH9" s="621"/>
      <c r="BI9" s="621"/>
      <c r="BJ9" s="621"/>
      <c r="BK9" s="621"/>
      <c r="BL9" s="621"/>
      <c r="BM9" s="621"/>
      <c r="BN9" s="622"/>
      <c r="BO9" s="673">
        <v>34.200000000000003</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6746681</v>
      </c>
      <c r="CS9" s="621"/>
      <c r="CT9" s="621"/>
      <c r="CU9" s="621"/>
      <c r="CV9" s="621"/>
      <c r="CW9" s="621"/>
      <c r="CX9" s="621"/>
      <c r="CY9" s="622"/>
      <c r="CZ9" s="673">
        <v>8.9</v>
      </c>
      <c r="DA9" s="673"/>
      <c r="DB9" s="673"/>
      <c r="DC9" s="673"/>
      <c r="DD9" s="626">
        <v>2797566</v>
      </c>
      <c r="DE9" s="621"/>
      <c r="DF9" s="621"/>
      <c r="DG9" s="621"/>
      <c r="DH9" s="621"/>
      <c r="DI9" s="621"/>
      <c r="DJ9" s="621"/>
      <c r="DK9" s="621"/>
      <c r="DL9" s="621"/>
      <c r="DM9" s="621"/>
      <c r="DN9" s="621"/>
      <c r="DO9" s="621"/>
      <c r="DP9" s="622"/>
      <c r="DQ9" s="626">
        <v>3299047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2044132</v>
      </c>
      <c r="S10" s="621"/>
      <c r="T10" s="621"/>
      <c r="U10" s="621"/>
      <c r="V10" s="621"/>
      <c r="W10" s="621"/>
      <c r="X10" s="621"/>
      <c r="Y10" s="622"/>
      <c r="Z10" s="673">
        <v>2.6</v>
      </c>
      <c r="AA10" s="673"/>
      <c r="AB10" s="673"/>
      <c r="AC10" s="673"/>
      <c r="AD10" s="674">
        <v>2044132</v>
      </c>
      <c r="AE10" s="674"/>
      <c r="AF10" s="674"/>
      <c r="AG10" s="674"/>
      <c r="AH10" s="674"/>
      <c r="AI10" s="674"/>
      <c r="AJ10" s="674"/>
      <c r="AK10" s="674"/>
      <c r="AL10" s="643">
        <v>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252124</v>
      </c>
      <c r="BH10" s="621"/>
      <c r="BI10" s="621"/>
      <c r="BJ10" s="621"/>
      <c r="BK10" s="621"/>
      <c r="BL10" s="621"/>
      <c r="BM10" s="621"/>
      <c r="BN10" s="622"/>
      <c r="BO10" s="673">
        <v>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58890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8890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33080</v>
      </c>
      <c r="S11" s="621"/>
      <c r="T11" s="621"/>
      <c r="U11" s="621"/>
      <c r="V11" s="621"/>
      <c r="W11" s="621"/>
      <c r="X11" s="621"/>
      <c r="Y11" s="622"/>
      <c r="Z11" s="673">
        <v>0</v>
      </c>
      <c r="AA11" s="673"/>
      <c r="AB11" s="673"/>
      <c r="AC11" s="673"/>
      <c r="AD11" s="674">
        <v>33080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466006</v>
      </c>
      <c r="BH11" s="621"/>
      <c r="BI11" s="621"/>
      <c r="BJ11" s="621"/>
      <c r="BK11" s="621"/>
      <c r="BL11" s="621"/>
      <c r="BM11" s="621"/>
      <c r="BN11" s="622"/>
      <c r="BO11" s="673">
        <v>3.7</v>
      </c>
      <c r="BP11" s="673"/>
      <c r="BQ11" s="673"/>
      <c r="BR11" s="673"/>
      <c r="BS11" s="626">
        <v>92134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4333472</v>
      </c>
      <c r="CS11" s="621"/>
      <c r="CT11" s="621"/>
      <c r="CU11" s="621"/>
      <c r="CV11" s="621"/>
      <c r="CW11" s="621"/>
      <c r="CX11" s="621"/>
      <c r="CY11" s="622"/>
      <c r="CZ11" s="673">
        <v>5.7</v>
      </c>
      <c r="DA11" s="673"/>
      <c r="DB11" s="673"/>
      <c r="DC11" s="673"/>
      <c r="DD11" s="626">
        <v>1437132</v>
      </c>
      <c r="DE11" s="621"/>
      <c r="DF11" s="621"/>
      <c r="DG11" s="621"/>
      <c r="DH11" s="621"/>
      <c r="DI11" s="621"/>
      <c r="DJ11" s="621"/>
      <c r="DK11" s="621"/>
      <c r="DL11" s="621"/>
      <c r="DM11" s="621"/>
      <c r="DN11" s="621"/>
      <c r="DO11" s="621"/>
      <c r="DP11" s="622"/>
      <c r="DQ11" s="626">
        <v>2073778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5930874</v>
      </c>
      <c r="BH12" s="621"/>
      <c r="BI12" s="621"/>
      <c r="BJ12" s="621"/>
      <c r="BK12" s="621"/>
      <c r="BL12" s="621"/>
      <c r="BM12" s="621"/>
      <c r="BN12" s="622"/>
      <c r="BO12" s="673">
        <v>47.4</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2841132</v>
      </c>
      <c r="CS12" s="621"/>
      <c r="CT12" s="621"/>
      <c r="CU12" s="621"/>
      <c r="CV12" s="621"/>
      <c r="CW12" s="621"/>
      <c r="CX12" s="621"/>
      <c r="CY12" s="622"/>
      <c r="CZ12" s="673">
        <v>3.7</v>
      </c>
      <c r="DA12" s="673"/>
      <c r="DB12" s="673"/>
      <c r="DC12" s="673"/>
      <c r="DD12" s="626">
        <v>761171</v>
      </c>
      <c r="DE12" s="621"/>
      <c r="DF12" s="621"/>
      <c r="DG12" s="621"/>
      <c r="DH12" s="621"/>
      <c r="DI12" s="621"/>
      <c r="DJ12" s="621"/>
      <c r="DK12" s="621"/>
      <c r="DL12" s="621"/>
      <c r="DM12" s="621"/>
      <c r="DN12" s="621"/>
      <c r="DO12" s="621"/>
      <c r="DP12" s="622"/>
      <c r="DQ12" s="626">
        <v>1140508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82449</v>
      </c>
      <c r="S13" s="621"/>
      <c r="T13" s="621"/>
      <c r="U13" s="621"/>
      <c r="V13" s="621"/>
      <c r="W13" s="621"/>
      <c r="X13" s="621"/>
      <c r="Y13" s="622"/>
      <c r="Z13" s="673">
        <v>0.1</v>
      </c>
      <c r="AA13" s="673"/>
      <c r="AB13" s="673"/>
      <c r="AC13" s="673"/>
      <c r="AD13" s="674">
        <v>82449</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5813992</v>
      </c>
      <c r="BH13" s="621"/>
      <c r="BI13" s="621"/>
      <c r="BJ13" s="621"/>
      <c r="BK13" s="621"/>
      <c r="BL13" s="621"/>
      <c r="BM13" s="621"/>
      <c r="BN13" s="622"/>
      <c r="BO13" s="673">
        <v>46.5</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5533192</v>
      </c>
      <c r="CS13" s="621"/>
      <c r="CT13" s="621"/>
      <c r="CU13" s="621"/>
      <c r="CV13" s="621"/>
      <c r="CW13" s="621"/>
      <c r="CX13" s="621"/>
      <c r="CY13" s="622"/>
      <c r="CZ13" s="673">
        <v>7.3</v>
      </c>
      <c r="DA13" s="673"/>
      <c r="DB13" s="673"/>
      <c r="DC13" s="673"/>
      <c r="DD13" s="626">
        <v>2325048</v>
      </c>
      <c r="DE13" s="621"/>
      <c r="DF13" s="621"/>
      <c r="DG13" s="621"/>
      <c r="DH13" s="621"/>
      <c r="DI13" s="621"/>
      <c r="DJ13" s="621"/>
      <c r="DK13" s="621"/>
      <c r="DL13" s="621"/>
      <c r="DM13" s="621"/>
      <c r="DN13" s="621"/>
      <c r="DO13" s="621"/>
      <c r="DP13" s="622"/>
      <c r="DQ13" s="626">
        <v>3301881</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387729</v>
      </c>
      <c r="BH14" s="621"/>
      <c r="BI14" s="621"/>
      <c r="BJ14" s="621"/>
      <c r="BK14" s="621"/>
      <c r="BL14" s="621"/>
      <c r="BM14" s="621"/>
      <c r="BN14" s="622"/>
      <c r="BO14" s="673">
        <v>3.1</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2789831</v>
      </c>
      <c r="CS14" s="621"/>
      <c r="CT14" s="621"/>
      <c r="CU14" s="621"/>
      <c r="CV14" s="621"/>
      <c r="CW14" s="621"/>
      <c r="CX14" s="621"/>
      <c r="CY14" s="622"/>
      <c r="CZ14" s="673">
        <v>3.7</v>
      </c>
      <c r="DA14" s="673"/>
      <c r="DB14" s="673"/>
      <c r="DC14" s="673"/>
      <c r="DD14" s="626">
        <v>1154981</v>
      </c>
      <c r="DE14" s="621"/>
      <c r="DF14" s="621"/>
      <c r="DG14" s="621"/>
      <c r="DH14" s="621"/>
      <c r="DI14" s="621"/>
      <c r="DJ14" s="621"/>
      <c r="DK14" s="621"/>
      <c r="DL14" s="621"/>
      <c r="DM14" s="621"/>
      <c r="DN14" s="621"/>
      <c r="DO14" s="621"/>
      <c r="DP14" s="622"/>
      <c r="DQ14" s="626">
        <v>1514805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49360</v>
      </c>
      <c r="S15" s="621"/>
      <c r="T15" s="621"/>
      <c r="U15" s="621"/>
      <c r="V15" s="621"/>
      <c r="W15" s="621"/>
      <c r="X15" s="621"/>
      <c r="Y15" s="622"/>
      <c r="Z15" s="673">
        <v>0.1</v>
      </c>
      <c r="AA15" s="673"/>
      <c r="AB15" s="673"/>
      <c r="AC15" s="673"/>
      <c r="AD15" s="674">
        <v>49360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972338</v>
      </c>
      <c r="BH15" s="621"/>
      <c r="BI15" s="621"/>
      <c r="BJ15" s="621"/>
      <c r="BK15" s="621"/>
      <c r="BL15" s="621"/>
      <c r="BM15" s="621"/>
      <c r="BN15" s="622"/>
      <c r="BO15" s="673">
        <v>7.8</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9715553</v>
      </c>
      <c r="CS15" s="621"/>
      <c r="CT15" s="621"/>
      <c r="CU15" s="621"/>
      <c r="CV15" s="621"/>
      <c r="CW15" s="621"/>
      <c r="CX15" s="621"/>
      <c r="CY15" s="622"/>
      <c r="CZ15" s="673">
        <v>12.8</v>
      </c>
      <c r="DA15" s="673"/>
      <c r="DB15" s="673"/>
      <c r="DC15" s="673"/>
      <c r="DD15" s="626">
        <v>5236655</v>
      </c>
      <c r="DE15" s="621"/>
      <c r="DF15" s="621"/>
      <c r="DG15" s="621"/>
      <c r="DH15" s="621"/>
      <c r="DI15" s="621"/>
      <c r="DJ15" s="621"/>
      <c r="DK15" s="621"/>
      <c r="DL15" s="621"/>
      <c r="DM15" s="621"/>
      <c r="DN15" s="621"/>
      <c r="DO15" s="621"/>
      <c r="DP15" s="622"/>
      <c r="DQ15" s="626">
        <v>4519944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20797665</v>
      </c>
      <c r="S16" s="621"/>
      <c r="T16" s="621"/>
      <c r="U16" s="621"/>
      <c r="V16" s="621"/>
      <c r="W16" s="621"/>
      <c r="X16" s="621"/>
      <c r="Y16" s="622"/>
      <c r="Z16" s="673">
        <v>26.9</v>
      </c>
      <c r="AA16" s="673"/>
      <c r="AB16" s="673"/>
      <c r="AC16" s="673"/>
      <c r="AD16" s="674">
        <v>18902409</v>
      </c>
      <c r="AE16" s="674"/>
      <c r="AF16" s="674"/>
      <c r="AG16" s="674"/>
      <c r="AH16" s="674"/>
      <c r="AI16" s="674"/>
      <c r="AJ16" s="674"/>
      <c r="AK16" s="674"/>
      <c r="AL16" s="643">
        <v>55.1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278638</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107973</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18902409</v>
      </c>
      <c r="S17" s="621"/>
      <c r="T17" s="621"/>
      <c r="U17" s="621"/>
      <c r="V17" s="621"/>
      <c r="W17" s="621"/>
      <c r="X17" s="621"/>
      <c r="Y17" s="622"/>
      <c r="Z17" s="673">
        <v>24.5</v>
      </c>
      <c r="AA17" s="673"/>
      <c r="AB17" s="673"/>
      <c r="AC17" s="673"/>
      <c r="AD17" s="674">
        <v>18902409</v>
      </c>
      <c r="AE17" s="674"/>
      <c r="AF17" s="674"/>
      <c r="AG17" s="674"/>
      <c r="AH17" s="674"/>
      <c r="AI17" s="674"/>
      <c r="AJ17" s="674"/>
      <c r="AK17" s="674"/>
      <c r="AL17" s="643">
        <v>55.1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8320709</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8005414</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1895256</v>
      </c>
      <c r="S18" s="621"/>
      <c r="T18" s="621"/>
      <c r="U18" s="621"/>
      <c r="V18" s="621"/>
      <c r="W18" s="621"/>
      <c r="X18" s="621"/>
      <c r="Y18" s="622"/>
      <c r="Z18" s="673">
        <v>2.5</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95776</v>
      </c>
      <c r="CS18" s="621"/>
      <c r="CT18" s="621"/>
      <c r="CU18" s="621"/>
      <c r="CV18" s="621"/>
      <c r="CW18" s="621"/>
      <c r="CX18" s="621"/>
      <c r="CY18" s="622"/>
      <c r="CZ18" s="673">
        <v>0.1</v>
      </c>
      <c r="DA18" s="673"/>
      <c r="DB18" s="673"/>
      <c r="DC18" s="673"/>
      <c r="DD18" s="626">
        <v>94400</v>
      </c>
      <c r="DE18" s="621"/>
      <c r="DF18" s="621"/>
      <c r="DG18" s="621"/>
      <c r="DH18" s="621"/>
      <c r="DI18" s="621"/>
      <c r="DJ18" s="621"/>
      <c r="DK18" s="621"/>
      <c r="DL18" s="621"/>
      <c r="DM18" s="621"/>
      <c r="DN18" s="621"/>
      <c r="DO18" s="621"/>
      <c r="DP18" s="622"/>
      <c r="DQ18" s="626">
        <v>95776</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19408</v>
      </c>
      <c r="BH19" s="621"/>
      <c r="BI19" s="621"/>
      <c r="BJ19" s="621"/>
      <c r="BK19" s="621"/>
      <c r="BL19" s="621"/>
      <c r="BM19" s="621"/>
      <c r="BN19" s="622"/>
      <c r="BO19" s="673">
        <v>0.2</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36073918</v>
      </c>
      <c r="S20" s="621"/>
      <c r="T20" s="621"/>
      <c r="U20" s="621"/>
      <c r="V20" s="621"/>
      <c r="W20" s="621"/>
      <c r="X20" s="621"/>
      <c r="Y20" s="622"/>
      <c r="Z20" s="673">
        <v>46.7</v>
      </c>
      <c r="AA20" s="673"/>
      <c r="AB20" s="673"/>
      <c r="AC20" s="673"/>
      <c r="AD20" s="674">
        <v>34178662</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19408</v>
      </c>
      <c r="BH20" s="621"/>
      <c r="BI20" s="621"/>
      <c r="BJ20" s="621"/>
      <c r="BK20" s="621"/>
      <c r="BL20" s="621"/>
      <c r="BM20" s="621"/>
      <c r="BN20" s="622"/>
      <c r="BO20" s="673">
        <v>0.2</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75775001</v>
      </c>
      <c r="CS20" s="621"/>
      <c r="CT20" s="621"/>
      <c r="CU20" s="621"/>
      <c r="CV20" s="621"/>
      <c r="CW20" s="621"/>
      <c r="CX20" s="621"/>
      <c r="CY20" s="622"/>
      <c r="CZ20" s="673">
        <v>100</v>
      </c>
      <c r="DA20" s="673"/>
      <c r="DB20" s="673"/>
      <c r="DC20" s="673"/>
      <c r="DD20" s="626">
        <v>15907341</v>
      </c>
      <c r="DE20" s="621"/>
      <c r="DF20" s="621"/>
      <c r="DG20" s="621"/>
      <c r="DH20" s="621"/>
      <c r="DI20" s="621"/>
      <c r="DJ20" s="621"/>
      <c r="DK20" s="621"/>
      <c r="DL20" s="621"/>
      <c r="DM20" s="621"/>
      <c r="DN20" s="621"/>
      <c r="DO20" s="621"/>
      <c r="DP20" s="622"/>
      <c r="DQ20" s="626">
        <v>40342284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29049</v>
      </c>
      <c r="S21" s="621"/>
      <c r="T21" s="621"/>
      <c r="U21" s="621"/>
      <c r="V21" s="621"/>
      <c r="W21" s="621"/>
      <c r="X21" s="621"/>
      <c r="Y21" s="622"/>
      <c r="Z21" s="673">
        <v>0</v>
      </c>
      <c r="AA21" s="673"/>
      <c r="AB21" s="673"/>
      <c r="AC21" s="673"/>
      <c r="AD21" s="674">
        <v>29049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19408</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867494</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1288036</v>
      </c>
      <c r="S23" s="621"/>
      <c r="T23" s="621"/>
      <c r="U23" s="621"/>
      <c r="V23" s="621"/>
      <c r="W23" s="621"/>
      <c r="X23" s="621"/>
      <c r="Y23" s="622"/>
      <c r="Z23" s="673">
        <v>1.7</v>
      </c>
      <c r="AA23" s="673"/>
      <c r="AB23" s="673"/>
      <c r="AC23" s="673"/>
      <c r="AD23" s="674">
        <v>59459</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447867</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34119434</v>
      </c>
      <c r="CS24" s="671"/>
      <c r="CT24" s="671"/>
      <c r="CU24" s="671"/>
      <c r="CV24" s="671"/>
      <c r="CW24" s="671"/>
      <c r="CX24" s="671"/>
      <c r="CY24" s="718"/>
      <c r="CZ24" s="722">
        <v>45</v>
      </c>
      <c r="DA24" s="723"/>
      <c r="DB24" s="723"/>
      <c r="DC24" s="724"/>
      <c r="DD24" s="717">
        <v>22160604</v>
      </c>
      <c r="DE24" s="671"/>
      <c r="DF24" s="671"/>
      <c r="DG24" s="671"/>
      <c r="DH24" s="671"/>
      <c r="DI24" s="671"/>
      <c r="DJ24" s="671"/>
      <c r="DK24" s="718"/>
      <c r="DL24" s="717">
        <v>21964804</v>
      </c>
      <c r="DM24" s="671"/>
      <c r="DN24" s="671"/>
      <c r="DO24" s="671"/>
      <c r="DP24" s="671"/>
      <c r="DQ24" s="671"/>
      <c r="DR24" s="671"/>
      <c r="DS24" s="671"/>
      <c r="DT24" s="671"/>
      <c r="DU24" s="671"/>
      <c r="DV24" s="718"/>
      <c r="DW24" s="719">
        <v>61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10859803</v>
      </c>
      <c r="S25" s="621"/>
      <c r="T25" s="621"/>
      <c r="U25" s="621"/>
      <c r="V25" s="621"/>
      <c r="W25" s="621"/>
      <c r="X25" s="621"/>
      <c r="Y25" s="622"/>
      <c r="Z25" s="673">
        <v>14.1</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10655461</v>
      </c>
      <c r="CS25" s="639"/>
      <c r="CT25" s="639"/>
      <c r="CU25" s="639"/>
      <c r="CV25" s="639"/>
      <c r="CW25" s="639"/>
      <c r="CX25" s="639"/>
      <c r="CY25" s="640"/>
      <c r="CZ25" s="623">
        <v>14.1</v>
      </c>
      <c r="DA25" s="641"/>
      <c r="DB25" s="641"/>
      <c r="DC25" s="642"/>
      <c r="DD25" s="626">
        <v>10059113</v>
      </c>
      <c r="DE25" s="639"/>
      <c r="DF25" s="639"/>
      <c r="DG25" s="639"/>
      <c r="DH25" s="639"/>
      <c r="DI25" s="639"/>
      <c r="DJ25" s="639"/>
      <c r="DK25" s="640"/>
      <c r="DL25" s="626">
        <v>9871019</v>
      </c>
      <c r="DM25" s="639"/>
      <c r="DN25" s="639"/>
      <c r="DO25" s="639"/>
      <c r="DP25" s="639"/>
      <c r="DQ25" s="639"/>
      <c r="DR25" s="639"/>
      <c r="DS25" s="639"/>
      <c r="DT25" s="639"/>
      <c r="DU25" s="639"/>
      <c r="DV25" s="640"/>
      <c r="DW25" s="643">
        <v>27.4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6297155</v>
      </c>
      <c r="CS26" s="621"/>
      <c r="CT26" s="621"/>
      <c r="CU26" s="621"/>
      <c r="CV26" s="621"/>
      <c r="CW26" s="621"/>
      <c r="CX26" s="621"/>
      <c r="CY26" s="622"/>
      <c r="CZ26" s="623">
        <v>8.3000000000000007</v>
      </c>
      <c r="DA26" s="641"/>
      <c r="DB26" s="641"/>
      <c r="DC26" s="642"/>
      <c r="DD26" s="626">
        <v>5958958</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6487870</v>
      </c>
      <c r="S27" s="621"/>
      <c r="T27" s="621"/>
      <c r="U27" s="621"/>
      <c r="V27" s="621"/>
      <c r="W27" s="621"/>
      <c r="X27" s="621"/>
      <c r="Y27" s="622"/>
      <c r="Z27" s="673">
        <v>8.4</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12501536</v>
      </c>
      <c r="BH27" s="621"/>
      <c r="BI27" s="621"/>
      <c r="BJ27" s="621"/>
      <c r="BK27" s="621"/>
      <c r="BL27" s="621"/>
      <c r="BM27" s="621"/>
      <c r="BN27" s="622"/>
      <c r="BO27" s="673">
        <v>100</v>
      </c>
      <c r="BP27" s="673"/>
      <c r="BQ27" s="673"/>
      <c r="BR27" s="673"/>
      <c r="BS27" s="626">
        <v>92134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15143264</v>
      </c>
      <c r="CS27" s="639"/>
      <c r="CT27" s="639"/>
      <c r="CU27" s="639"/>
      <c r="CV27" s="639"/>
      <c r="CW27" s="639"/>
      <c r="CX27" s="639"/>
      <c r="CY27" s="640"/>
      <c r="CZ27" s="623">
        <v>20</v>
      </c>
      <c r="DA27" s="641"/>
      <c r="DB27" s="641"/>
      <c r="DC27" s="642"/>
      <c r="DD27" s="626">
        <v>4096077</v>
      </c>
      <c r="DE27" s="639"/>
      <c r="DF27" s="639"/>
      <c r="DG27" s="639"/>
      <c r="DH27" s="639"/>
      <c r="DI27" s="639"/>
      <c r="DJ27" s="639"/>
      <c r="DK27" s="640"/>
      <c r="DL27" s="626">
        <v>4088371</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768100</v>
      </c>
      <c r="S28" s="621"/>
      <c r="T28" s="621"/>
      <c r="U28" s="621"/>
      <c r="V28" s="621"/>
      <c r="W28" s="621"/>
      <c r="X28" s="621"/>
      <c r="Y28" s="622"/>
      <c r="Z28" s="673">
        <v>1</v>
      </c>
      <c r="AA28" s="673"/>
      <c r="AB28" s="673"/>
      <c r="AC28" s="673"/>
      <c r="AD28" s="674">
        <v>51127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8320709</v>
      </c>
      <c r="CS28" s="621"/>
      <c r="CT28" s="621"/>
      <c r="CU28" s="621"/>
      <c r="CV28" s="621"/>
      <c r="CW28" s="621"/>
      <c r="CX28" s="621"/>
      <c r="CY28" s="622"/>
      <c r="CZ28" s="623">
        <v>11</v>
      </c>
      <c r="DA28" s="641"/>
      <c r="DB28" s="641"/>
      <c r="DC28" s="642"/>
      <c r="DD28" s="626">
        <v>8005414</v>
      </c>
      <c r="DE28" s="621"/>
      <c r="DF28" s="621"/>
      <c r="DG28" s="621"/>
      <c r="DH28" s="621"/>
      <c r="DI28" s="621"/>
      <c r="DJ28" s="621"/>
      <c r="DK28" s="622"/>
      <c r="DL28" s="626">
        <v>8005414</v>
      </c>
      <c r="DM28" s="621"/>
      <c r="DN28" s="621"/>
      <c r="DO28" s="621"/>
      <c r="DP28" s="621"/>
      <c r="DQ28" s="621"/>
      <c r="DR28" s="621"/>
      <c r="DS28" s="621"/>
      <c r="DT28" s="621"/>
      <c r="DU28" s="621"/>
      <c r="DV28" s="622"/>
      <c r="DW28" s="643">
        <v>22.2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1944307</v>
      </c>
      <c r="S29" s="621"/>
      <c r="T29" s="621"/>
      <c r="U29" s="621"/>
      <c r="V29" s="621"/>
      <c r="W29" s="621"/>
      <c r="X29" s="621"/>
      <c r="Y29" s="622"/>
      <c r="Z29" s="673">
        <v>2.5</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8314217</v>
      </c>
      <c r="CS29" s="639"/>
      <c r="CT29" s="639"/>
      <c r="CU29" s="639"/>
      <c r="CV29" s="639"/>
      <c r="CW29" s="639"/>
      <c r="CX29" s="639"/>
      <c r="CY29" s="640"/>
      <c r="CZ29" s="623">
        <v>11</v>
      </c>
      <c r="DA29" s="641"/>
      <c r="DB29" s="641"/>
      <c r="DC29" s="642"/>
      <c r="DD29" s="626">
        <v>7998922</v>
      </c>
      <c r="DE29" s="639"/>
      <c r="DF29" s="639"/>
      <c r="DG29" s="639"/>
      <c r="DH29" s="639"/>
      <c r="DI29" s="639"/>
      <c r="DJ29" s="639"/>
      <c r="DK29" s="640"/>
      <c r="DL29" s="626">
        <v>7998922</v>
      </c>
      <c r="DM29" s="639"/>
      <c r="DN29" s="639"/>
      <c r="DO29" s="639"/>
      <c r="DP29" s="639"/>
      <c r="DQ29" s="639"/>
      <c r="DR29" s="639"/>
      <c r="DS29" s="639"/>
      <c r="DT29" s="639"/>
      <c r="DU29" s="639"/>
      <c r="DV29" s="640"/>
      <c r="DW29" s="643">
        <v>22.2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4007334</v>
      </c>
      <c r="S30" s="621"/>
      <c r="T30" s="621"/>
      <c r="U30" s="621"/>
      <c r="V30" s="621"/>
      <c r="W30" s="621"/>
      <c r="X30" s="621"/>
      <c r="Y30" s="622"/>
      <c r="Z30" s="673">
        <v>5.2</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95.7</v>
      </c>
      <c r="BN30" s="687"/>
      <c r="BO30" s="687"/>
      <c r="BP30" s="687"/>
      <c r="BQ30" s="689"/>
      <c r="BR30" s="686">
        <v>98.7</v>
      </c>
      <c r="BS30" s="687"/>
      <c r="BT30" s="687"/>
      <c r="BU30" s="687"/>
      <c r="BV30" s="687"/>
      <c r="BW30" s="687"/>
      <c r="BX30" s="688">
        <v>95</v>
      </c>
      <c r="BY30" s="687"/>
      <c r="BZ30" s="687"/>
      <c r="CA30" s="687"/>
      <c r="CB30" s="689"/>
      <c r="CD30" s="692"/>
      <c r="CE30" s="693"/>
      <c r="CF30" s="657" t="s">
        <v>293</v>
      </c>
      <c r="CG30" s="654"/>
      <c r="CH30" s="654"/>
      <c r="CI30" s="654"/>
      <c r="CJ30" s="654"/>
      <c r="CK30" s="654"/>
      <c r="CL30" s="654"/>
      <c r="CM30" s="654"/>
      <c r="CN30" s="654"/>
      <c r="CO30" s="654"/>
      <c r="CP30" s="654"/>
      <c r="CQ30" s="655"/>
      <c r="CR30" s="620">
        <v>7570721</v>
      </c>
      <c r="CS30" s="621"/>
      <c r="CT30" s="621"/>
      <c r="CU30" s="621"/>
      <c r="CV30" s="621"/>
      <c r="CW30" s="621"/>
      <c r="CX30" s="621"/>
      <c r="CY30" s="622"/>
      <c r="CZ30" s="623">
        <v>10</v>
      </c>
      <c r="DA30" s="641"/>
      <c r="DB30" s="641"/>
      <c r="DC30" s="642"/>
      <c r="DD30" s="626">
        <v>7297032</v>
      </c>
      <c r="DE30" s="621"/>
      <c r="DF30" s="621"/>
      <c r="DG30" s="621"/>
      <c r="DH30" s="621"/>
      <c r="DI30" s="621"/>
      <c r="DJ30" s="621"/>
      <c r="DK30" s="622"/>
      <c r="DL30" s="626">
        <v>7297032</v>
      </c>
      <c r="DM30" s="621"/>
      <c r="DN30" s="621"/>
      <c r="DO30" s="621"/>
      <c r="DP30" s="621"/>
      <c r="DQ30" s="621"/>
      <c r="DR30" s="621"/>
      <c r="DS30" s="621"/>
      <c r="DT30" s="621"/>
      <c r="DU30" s="621"/>
      <c r="DV30" s="622"/>
      <c r="DW30" s="643">
        <v>20.3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849852</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96.1</v>
      </c>
      <c r="BN31" s="685"/>
      <c r="BO31" s="685"/>
      <c r="BP31" s="685"/>
      <c r="BQ31" s="649"/>
      <c r="BR31" s="684">
        <v>98.7</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743496</v>
      </c>
      <c r="CS31" s="639"/>
      <c r="CT31" s="639"/>
      <c r="CU31" s="639"/>
      <c r="CV31" s="639"/>
      <c r="CW31" s="639"/>
      <c r="CX31" s="639"/>
      <c r="CY31" s="640"/>
      <c r="CZ31" s="623">
        <v>1</v>
      </c>
      <c r="DA31" s="641"/>
      <c r="DB31" s="641"/>
      <c r="DC31" s="642"/>
      <c r="DD31" s="626">
        <v>701890</v>
      </c>
      <c r="DE31" s="639"/>
      <c r="DF31" s="639"/>
      <c r="DG31" s="639"/>
      <c r="DH31" s="639"/>
      <c r="DI31" s="639"/>
      <c r="DJ31" s="639"/>
      <c r="DK31" s="640"/>
      <c r="DL31" s="626">
        <v>701890</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1598270</v>
      </c>
      <c r="S32" s="621"/>
      <c r="T32" s="621"/>
      <c r="U32" s="621"/>
      <c r="V32" s="621"/>
      <c r="W32" s="621"/>
      <c r="X32" s="621"/>
      <c r="Y32" s="622"/>
      <c r="Z32" s="673">
        <v>2.1</v>
      </c>
      <c r="AA32" s="673"/>
      <c r="AB32" s="673"/>
      <c r="AC32" s="673"/>
      <c r="AD32" s="674">
        <v>675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94.9</v>
      </c>
      <c r="BN32" s="605"/>
      <c r="BO32" s="605"/>
      <c r="BP32" s="605"/>
      <c r="BQ32" s="662"/>
      <c r="BR32" s="683">
        <v>98.6</v>
      </c>
      <c r="BS32" s="605"/>
      <c r="BT32" s="605"/>
      <c r="BU32" s="605"/>
      <c r="BV32" s="605"/>
      <c r="BW32" s="605"/>
      <c r="BX32" s="668">
        <v>93.9</v>
      </c>
      <c r="BY32" s="605"/>
      <c r="BZ32" s="605"/>
      <c r="CA32" s="605"/>
      <c r="CB32" s="662"/>
      <c r="CD32" s="694"/>
      <c r="CE32" s="695"/>
      <c r="CF32" s="657" t="s">
        <v>300</v>
      </c>
      <c r="CG32" s="654"/>
      <c r="CH32" s="654"/>
      <c r="CI32" s="654"/>
      <c r="CJ32" s="654"/>
      <c r="CK32" s="654"/>
      <c r="CL32" s="654"/>
      <c r="CM32" s="654"/>
      <c r="CN32" s="654"/>
      <c r="CO32" s="654"/>
      <c r="CP32" s="654"/>
      <c r="CQ32" s="655"/>
      <c r="CR32" s="620">
        <v>6492</v>
      </c>
      <c r="CS32" s="621"/>
      <c r="CT32" s="621"/>
      <c r="CU32" s="621"/>
      <c r="CV32" s="621"/>
      <c r="CW32" s="621"/>
      <c r="CX32" s="621"/>
      <c r="CY32" s="622"/>
      <c r="CZ32" s="623">
        <v>0</v>
      </c>
      <c r="DA32" s="641"/>
      <c r="DB32" s="641"/>
      <c r="DC32" s="642"/>
      <c r="DD32" s="626">
        <v>6492</v>
      </c>
      <c r="DE32" s="621"/>
      <c r="DF32" s="621"/>
      <c r="DG32" s="621"/>
      <c r="DH32" s="621"/>
      <c r="DI32" s="621"/>
      <c r="DJ32" s="621"/>
      <c r="DK32" s="622"/>
      <c r="DL32" s="626">
        <v>6492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12055403</v>
      </c>
      <c r="S33" s="621"/>
      <c r="T33" s="621"/>
      <c r="U33" s="621"/>
      <c r="V33" s="621"/>
      <c r="W33" s="621"/>
      <c r="X33" s="621"/>
      <c r="Y33" s="622"/>
      <c r="Z33" s="673">
        <v>15.6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25469588</v>
      </c>
      <c r="CS33" s="639"/>
      <c r="CT33" s="639"/>
      <c r="CU33" s="639"/>
      <c r="CV33" s="639"/>
      <c r="CW33" s="639"/>
      <c r="CX33" s="639"/>
      <c r="CY33" s="640"/>
      <c r="CZ33" s="623">
        <v>33.6</v>
      </c>
      <c r="DA33" s="641"/>
      <c r="DB33" s="641"/>
      <c r="DC33" s="642"/>
      <c r="DD33" s="626">
        <v>16210350</v>
      </c>
      <c r="DE33" s="639"/>
      <c r="DF33" s="639"/>
      <c r="DG33" s="639"/>
      <c r="DH33" s="639"/>
      <c r="DI33" s="639"/>
      <c r="DJ33" s="639"/>
      <c r="DK33" s="640"/>
      <c r="DL33" s="626">
        <v>10709544</v>
      </c>
      <c r="DM33" s="639"/>
      <c r="DN33" s="639"/>
      <c r="DO33" s="639"/>
      <c r="DP33" s="639"/>
      <c r="DQ33" s="639"/>
      <c r="DR33" s="639"/>
      <c r="DS33" s="639"/>
      <c r="DT33" s="639"/>
      <c r="DU33" s="639"/>
      <c r="DV33" s="640"/>
      <c r="DW33" s="643">
        <v>29.7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9736255</v>
      </c>
      <c r="CS34" s="621"/>
      <c r="CT34" s="621"/>
      <c r="CU34" s="621"/>
      <c r="CV34" s="621"/>
      <c r="CW34" s="621"/>
      <c r="CX34" s="621"/>
      <c r="CY34" s="622"/>
      <c r="CZ34" s="623">
        <v>12.8</v>
      </c>
      <c r="DA34" s="641"/>
      <c r="DB34" s="641"/>
      <c r="DC34" s="642"/>
      <c r="DD34" s="626">
        <v>5958101</v>
      </c>
      <c r="DE34" s="621"/>
      <c r="DF34" s="621"/>
      <c r="DG34" s="621"/>
      <c r="DH34" s="621"/>
      <c r="DI34" s="621"/>
      <c r="DJ34" s="621"/>
      <c r="DK34" s="622"/>
      <c r="DL34" s="626">
        <v>5029210</v>
      </c>
      <c r="DM34" s="621"/>
      <c r="DN34" s="621"/>
      <c r="DO34" s="621"/>
      <c r="DP34" s="621"/>
      <c r="DQ34" s="621"/>
      <c r="DR34" s="621"/>
      <c r="DS34" s="621"/>
      <c r="DT34" s="621"/>
      <c r="DU34" s="621"/>
      <c r="DV34" s="622"/>
      <c r="DW34" s="643">
        <v>14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1706903</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8786455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-129208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330062</v>
      </c>
      <c r="CS35" s="639"/>
      <c r="CT35" s="639"/>
      <c r="CU35" s="639"/>
      <c r="CV35" s="639"/>
      <c r="CW35" s="639"/>
      <c r="CX35" s="639"/>
      <c r="CY35" s="640"/>
      <c r="CZ35" s="623">
        <v>0.4</v>
      </c>
      <c r="DA35" s="641"/>
      <c r="DB35" s="641"/>
      <c r="DC35" s="642"/>
      <c r="DD35" s="626">
        <v>263158</v>
      </c>
      <c r="DE35" s="639"/>
      <c r="DF35" s="639"/>
      <c r="DG35" s="639"/>
      <c r="DH35" s="639"/>
      <c r="DI35" s="639"/>
      <c r="DJ35" s="639"/>
      <c r="DK35" s="640"/>
      <c r="DL35" s="626">
        <v>262936</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77277303</v>
      </c>
      <c r="S36" s="661"/>
      <c r="T36" s="661"/>
      <c r="U36" s="661"/>
      <c r="V36" s="661"/>
      <c r="W36" s="661"/>
      <c r="X36" s="661"/>
      <c r="Y36" s="664"/>
      <c r="Z36" s="665">
        <v>100</v>
      </c>
      <c r="AA36" s="665"/>
      <c r="AB36" s="665"/>
      <c r="AC36" s="665"/>
      <c r="AD36" s="666">
        <v>34318972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2750413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-726050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3645113</v>
      </c>
      <c r="CS36" s="621"/>
      <c r="CT36" s="621"/>
      <c r="CU36" s="621"/>
      <c r="CV36" s="621"/>
      <c r="CW36" s="621"/>
      <c r="CX36" s="621"/>
      <c r="CY36" s="622"/>
      <c r="CZ36" s="623">
        <v>4.8</v>
      </c>
      <c r="DA36" s="641"/>
      <c r="DB36" s="641"/>
      <c r="DC36" s="642"/>
      <c r="DD36" s="626">
        <v>2069426</v>
      </c>
      <c r="DE36" s="621"/>
      <c r="DF36" s="621"/>
      <c r="DG36" s="621"/>
      <c r="DH36" s="621"/>
      <c r="DI36" s="621"/>
      <c r="DJ36" s="621"/>
      <c r="DK36" s="622"/>
      <c r="DL36" s="626">
        <v>1055271</v>
      </c>
      <c r="DM36" s="621"/>
      <c r="DN36" s="621"/>
      <c r="DO36" s="621"/>
      <c r="DP36" s="621"/>
      <c r="DQ36" s="621"/>
      <c r="DR36" s="621"/>
      <c r="DS36" s="621"/>
      <c r="DT36" s="621"/>
      <c r="DU36" s="621"/>
      <c r="DV36" s="622"/>
      <c r="DW36" s="643">
        <v>2.9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401815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17983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12085</v>
      </c>
      <c r="CS37" s="639"/>
      <c r="CT37" s="639"/>
      <c r="CU37" s="639"/>
      <c r="CV37" s="639"/>
      <c r="CW37" s="639"/>
      <c r="CX37" s="639"/>
      <c r="CY37" s="640"/>
      <c r="CZ37" s="623">
        <v>0</v>
      </c>
      <c r="DA37" s="641"/>
      <c r="DB37" s="641"/>
      <c r="DC37" s="642"/>
      <c r="DD37" s="626">
        <v>12085</v>
      </c>
      <c r="DE37" s="639"/>
      <c r="DF37" s="639"/>
      <c r="DG37" s="639"/>
      <c r="DH37" s="639"/>
      <c r="DI37" s="639"/>
      <c r="DJ37" s="639"/>
      <c r="DK37" s="640"/>
      <c r="DL37" s="626">
        <v>12085</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134895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31621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8176663</v>
      </c>
      <c r="CS38" s="621"/>
      <c r="CT38" s="621"/>
      <c r="CU38" s="621"/>
      <c r="CV38" s="621"/>
      <c r="CW38" s="621"/>
      <c r="CX38" s="621"/>
      <c r="CY38" s="622"/>
      <c r="CZ38" s="623">
        <v>10.8</v>
      </c>
      <c r="DA38" s="641"/>
      <c r="DB38" s="641"/>
      <c r="DC38" s="642"/>
      <c r="DD38" s="626">
        <v>7174413</v>
      </c>
      <c r="DE38" s="621"/>
      <c r="DF38" s="621"/>
      <c r="DG38" s="621"/>
      <c r="DH38" s="621"/>
      <c r="DI38" s="621"/>
      <c r="DJ38" s="621"/>
      <c r="DK38" s="622"/>
      <c r="DL38" s="626">
        <v>4362127</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71706</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2541557</v>
      </c>
      <c r="CS39" s="639"/>
      <c r="CT39" s="639"/>
      <c r="CU39" s="639"/>
      <c r="CV39" s="639"/>
      <c r="CW39" s="639"/>
      <c r="CX39" s="639"/>
      <c r="CY39" s="640"/>
      <c r="CZ39" s="623">
        <v>3.4</v>
      </c>
      <c r="DA39" s="641"/>
      <c r="DB39" s="641"/>
      <c r="DC39" s="642"/>
      <c r="DD39" s="626">
        <v>577514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1666688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1039938</v>
      </c>
      <c r="CS40" s="621"/>
      <c r="CT40" s="621"/>
      <c r="CU40" s="621"/>
      <c r="CV40" s="621"/>
      <c r="CW40" s="621"/>
      <c r="CX40" s="621"/>
      <c r="CY40" s="622"/>
      <c r="CZ40" s="623">
        <v>1.4</v>
      </c>
      <c r="DA40" s="641"/>
      <c r="DB40" s="641"/>
      <c r="DC40" s="642"/>
      <c r="DD40" s="626">
        <v>167738</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3760938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16185979</v>
      </c>
      <c r="CS42" s="621"/>
      <c r="CT42" s="621"/>
      <c r="CU42" s="621"/>
      <c r="CV42" s="621"/>
      <c r="CW42" s="621"/>
      <c r="CX42" s="621"/>
      <c r="CY42" s="622"/>
      <c r="CZ42" s="623">
        <v>21.4</v>
      </c>
      <c r="DA42" s="624"/>
      <c r="DB42" s="624"/>
      <c r="DC42" s="625"/>
      <c r="DD42" s="626">
        <v>1971330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175337</v>
      </c>
      <c r="CS43" s="639"/>
      <c r="CT43" s="639"/>
      <c r="CU43" s="639"/>
      <c r="CV43" s="639"/>
      <c r="CW43" s="639"/>
      <c r="CX43" s="639"/>
      <c r="CY43" s="640"/>
      <c r="CZ43" s="623">
        <v>0.2</v>
      </c>
      <c r="DA43" s="641"/>
      <c r="DB43" s="641"/>
      <c r="DC43" s="642"/>
      <c r="DD43" s="626">
        <v>175337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15907341</v>
      </c>
      <c r="CS44" s="621"/>
      <c r="CT44" s="621"/>
      <c r="CU44" s="621"/>
      <c r="CV44" s="621"/>
      <c r="CW44" s="621"/>
      <c r="CX44" s="621"/>
      <c r="CY44" s="622"/>
      <c r="CZ44" s="623">
        <v>21</v>
      </c>
      <c r="DA44" s="624"/>
      <c r="DB44" s="624"/>
      <c r="DC44" s="625"/>
      <c r="DD44" s="626">
        <v>1863357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5587769</v>
      </c>
      <c r="CS45" s="639"/>
      <c r="CT45" s="639"/>
      <c r="CU45" s="639"/>
      <c r="CV45" s="639"/>
      <c r="CW45" s="639"/>
      <c r="CX45" s="639"/>
      <c r="CY45" s="640"/>
      <c r="CZ45" s="623">
        <v>7.4</v>
      </c>
      <c r="DA45" s="641"/>
      <c r="DB45" s="641"/>
      <c r="DC45" s="642"/>
      <c r="DD45" s="626">
        <v>211220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10097364</v>
      </c>
      <c r="CS46" s="621"/>
      <c r="CT46" s="621"/>
      <c r="CU46" s="621"/>
      <c r="CV46" s="621"/>
      <c r="CW46" s="621"/>
      <c r="CX46" s="621"/>
      <c r="CY46" s="622"/>
      <c r="CZ46" s="623">
        <v>13.3</v>
      </c>
      <c r="DA46" s="624"/>
      <c r="DB46" s="624"/>
      <c r="DC46" s="625"/>
      <c r="DD46" s="626">
        <v>1647384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278638</v>
      </c>
      <c r="CS47" s="639"/>
      <c r="CT47" s="639"/>
      <c r="CU47" s="639"/>
      <c r="CV47" s="639"/>
      <c r="CW47" s="639"/>
      <c r="CX47" s="639"/>
      <c r="CY47" s="640"/>
      <c r="CZ47" s="623">
        <v>0.4</v>
      </c>
      <c r="DA47" s="641"/>
      <c r="DB47" s="641"/>
      <c r="DC47" s="642"/>
      <c r="DD47" s="626">
        <v>107973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75775001</v>
      </c>
      <c r="CS49" s="605"/>
      <c r="CT49" s="605"/>
      <c r="CU49" s="605"/>
      <c r="CV49" s="605"/>
      <c r="CW49" s="605"/>
      <c r="CX49" s="605"/>
      <c r="CY49" s="606"/>
      <c r="CZ49" s="607">
        <v>100</v>
      </c>
      <c r="DA49" s="608"/>
      <c r="DB49" s="608"/>
      <c r="DC49" s="609"/>
      <c r="DD49" s="610">
        <v>40342284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70" zoomScaleSheetLayoutView="70" workbookViewId="0">
      <selection activeCell="BH66" sqref="BH6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76540</v>
      </c>
      <c r="R7" s="1134"/>
      <c r="S7" s="1134"/>
      <c r="T7" s="1134"/>
      <c r="U7" s="1134"/>
      <c r="V7" s="1134">
        <v>75087</v>
      </c>
      <c r="W7" s="1134"/>
      <c r="X7" s="1134"/>
      <c r="Y7" s="1134"/>
      <c r="Z7" s="1134"/>
      <c r="AA7" s="1134">
        <v>1453</v>
      </c>
      <c r="AB7" s="1134"/>
      <c r="AC7" s="1134"/>
      <c r="AD7" s="1134"/>
      <c r="AE7" s="1135"/>
      <c r="AF7" s="1136">
        <v>1121</v>
      </c>
      <c r="AG7" s="1137"/>
      <c r="AH7" s="1137"/>
      <c r="AI7" s="1137"/>
      <c r="AJ7" s="1138"/>
      <c r="AK7" s="1120">
        <v>4007</v>
      </c>
      <c r="AL7" s="1121"/>
      <c r="AM7" s="1121"/>
      <c r="AN7" s="1121"/>
      <c r="AO7" s="1121"/>
      <c r="AP7" s="1121">
        <v>85101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570</v>
      </c>
      <c r="BS7" s="1124" t="s">
        <v>562</v>
      </c>
      <c r="BT7" s="1125"/>
      <c r="BU7" s="1125"/>
      <c r="BV7" s="1125"/>
      <c r="BW7" s="1125"/>
      <c r="BX7" s="1125"/>
      <c r="BY7" s="1125"/>
      <c r="BZ7" s="1125"/>
      <c r="CA7" s="1125"/>
      <c r="CB7" s="1125"/>
      <c r="CC7" s="1125"/>
      <c r="CD7" s="1125"/>
      <c r="CE7" s="1125"/>
      <c r="CF7" s="1125"/>
      <c r="CG7" s="1126"/>
      <c r="CH7" s="1117">
        <v>69</v>
      </c>
      <c r="CI7" s="1118"/>
      <c r="CJ7" s="1118"/>
      <c r="CK7" s="1118"/>
      <c r="CL7" s="1119"/>
      <c r="CM7" s="1117">
        <v>482</v>
      </c>
      <c r="CN7" s="1118"/>
      <c r="CO7" s="1118"/>
      <c r="CP7" s="1118"/>
      <c r="CQ7" s="1119"/>
      <c r="CR7" s="1117">
        <v>5</v>
      </c>
      <c r="CS7" s="1118"/>
      <c r="CT7" s="1118"/>
      <c r="CU7" s="1118"/>
      <c r="CV7" s="1119"/>
      <c r="CW7" s="1117" t="s">
        <v>571</v>
      </c>
      <c r="CX7" s="1118"/>
      <c r="CY7" s="1118"/>
      <c r="CZ7" s="1118"/>
      <c r="DA7" s="1119"/>
      <c r="DB7" s="1117" t="s">
        <v>571</v>
      </c>
      <c r="DC7" s="1118"/>
      <c r="DD7" s="1118"/>
      <c r="DE7" s="1118"/>
      <c r="DF7" s="1119"/>
      <c r="DG7" s="1117">
        <v>3125</v>
      </c>
      <c r="DH7" s="1118"/>
      <c r="DI7" s="1118"/>
      <c r="DJ7" s="1118"/>
      <c r="DK7" s="1119"/>
      <c r="DL7" s="1117" t="s">
        <v>571</v>
      </c>
      <c r="DM7" s="1118"/>
      <c r="DN7" s="1118"/>
      <c r="DO7" s="1118"/>
      <c r="DP7" s="1119"/>
      <c r="DQ7" s="1117">
        <v>1502</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302</v>
      </c>
      <c r="R8" s="1073"/>
      <c r="S8" s="1073"/>
      <c r="T8" s="1073"/>
      <c r="U8" s="1073"/>
      <c r="V8" s="1073">
        <v>302</v>
      </c>
      <c r="W8" s="1073"/>
      <c r="X8" s="1073"/>
      <c r="Y8" s="1073"/>
      <c r="Z8" s="1073"/>
      <c r="AA8" s="1073">
        <v>1</v>
      </c>
      <c r="AB8" s="1073"/>
      <c r="AC8" s="1073"/>
      <c r="AD8" s="1073"/>
      <c r="AE8" s="1074"/>
      <c r="AF8" s="1048" t="s">
        <v>113</v>
      </c>
      <c r="AG8" s="1049"/>
      <c r="AH8" s="1049"/>
      <c r="AI8" s="1049"/>
      <c r="AJ8" s="1050"/>
      <c r="AK8" s="1115">
        <v>29</v>
      </c>
      <c r="AL8" s="1116"/>
      <c r="AM8" s="1116"/>
      <c r="AN8" s="1116"/>
      <c r="AO8" s="1116"/>
      <c r="AP8" s="1116">
        <v>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6</v>
      </c>
      <c r="CI8" s="1019"/>
      <c r="CJ8" s="1019"/>
      <c r="CK8" s="1019"/>
      <c r="CL8" s="1020"/>
      <c r="CM8" s="1018">
        <v>108</v>
      </c>
      <c r="CN8" s="1019"/>
      <c r="CO8" s="1019"/>
      <c r="CP8" s="1019"/>
      <c r="CQ8" s="1020"/>
      <c r="CR8" s="1018">
        <v>30</v>
      </c>
      <c r="CS8" s="1019"/>
      <c r="CT8" s="1019"/>
      <c r="CU8" s="1019"/>
      <c r="CV8" s="1020"/>
      <c r="CW8" s="1018">
        <v>14</v>
      </c>
      <c r="CX8" s="1019"/>
      <c r="CY8" s="1019"/>
      <c r="CZ8" s="1019"/>
      <c r="DA8" s="1020"/>
      <c r="DB8" s="1018" t="s">
        <v>571</v>
      </c>
      <c r="DC8" s="1019"/>
      <c r="DD8" s="1019"/>
      <c r="DE8" s="1019"/>
      <c r="DF8" s="1020"/>
      <c r="DG8" s="1018" t="s">
        <v>571</v>
      </c>
      <c r="DH8" s="1019"/>
      <c r="DI8" s="1019"/>
      <c r="DJ8" s="1019"/>
      <c r="DK8" s="1020"/>
      <c r="DL8" s="1018" t="s">
        <v>571</v>
      </c>
      <c r="DM8" s="1019"/>
      <c r="DN8" s="1019"/>
      <c r="DO8" s="1019"/>
      <c r="DP8" s="1020"/>
      <c r="DQ8" s="1018" t="s">
        <v>571</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596</v>
      </c>
      <c r="R9" s="1073"/>
      <c r="S9" s="1073"/>
      <c r="T9" s="1073"/>
      <c r="U9" s="1073"/>
      <c r="V9" s="1073">
        <v>548</v>
      </c>
      <c r="W9" s="1073"/>
      <c r="X9" s="1073"/>
      <c r="Y9" s="1073"/>
      <c r="Z9" s="1073"/>
      <c r="AA9" s="1073">
        <v>48</v>
      </c>
      <c r="AB9" s="1073"/>
      <c r="AC9" s="1073"/>
      <c r="AD9" s="1073"/>
      <c r="AE9" s="1074"/>
      <c r="AF9" s="1048">
        <v>48</v>
      </c>
      <c r="AG9" s="1049"/>
      <c r="AH9" s="1049"/>
      <c r="AI9" s="1049"/>
      <c r="AJ9" s="1050"/>
      <c r="AK9" s="1115" t="s">
        <v>553</v>
      </c>
      <c r="AL9" s="1116"/>
      <c r="AM9" s="1116"/>
      <c r="AN9" s="1116"/>
      <c r="AO9" s="1116"/>
      <c r="AP9" s="1116" t="s">
        <v>553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28</v>
      </c>
      <c r="CI9" s="1019"/>
      <c r="CJ9" s="1019"/>
      <c r="CK9" s="1019"/>
      <c r="CL9" s="1020"/>
      <c r="CM9" s="1018">
        <v>62</v>
      </c>
      <c r="CN9" s="1019"/>
      <c r="CO9" s="1019"/>
      <c r="CP9" s="1019"/>
      <c r="CQ9" s="1020"/>
      <c r="CR9" s="1018">
        <v>5</v>
      </c>
      <c r="CS9" s="1019"/>
      <c r="CT9" s="1019"/>
      <c r="CU9" s="1019"/>
      <c r="CV9" s="1020"/>
      <c r="CW9" s="1018" t="s">
        <v>571</v>
      </c>
      <c r="CX9" s="1019"/>
      <c r="CY9" s="1019"/>
      <c r="CZ9" s="1019"/>
      <c r="DA9" s="1020"/>
      <c r="DB9" s="1018" t="s">
        <v>571</v>
      </c>
      <c r="DC9" s="1019"/>
      <c r="DD9" s="1019"/>
      <c r="DE9" s="1019"/>
      <c r="DF9" s="1020"/>
      <c r="DG9" s="1018" t="s">
        <v>571</v>
      </c>
      <c r="DH9" s="1019"/>
      <c r="DI9" s="1019"/>
      <c r="DJ9" s="1019"/>
      <c r="DK9" s="1020"/>
      <c r="DL9" s="1018" t="s">
        <v>571</v>
      </c>
      <c r="DM9" s="1019"/>
      <c r="DN9" s="1019"/>
      <c r="DO9" s="1019"/>
      <c r="DP9" s="1020"/>
      <c r="DQ9" s="1018" t="s">
        <v>571</v>
      </c>
      <c r="DR9" s="1019"/>
      <c r="DS9" s="1019"/>
      <c r="DT9" s="1019"/>
      <c r="DU9" s="1020"/>
      <c r="DV9" s="1021"/>
      <c r="DW9" s="1022"/>
      <c r="DX9" s="1022"/>
      <c r="DY9" s="1022"/>
      <c r="DZ9" s="1023"/>
      <c r="EA9" s="207"/>
    </row>
    <row r="10" spans="1:131" s="208" customFormat="1" ht="26.25" customHeight="1" x14ac:dyDescent="0.15">
      <c r="A10" s="214">
        <v>4</v>
      </c>
      <c r="B10" s="1066" t="s">
        <v>369</v>
      </c>
      <c r="C10" s="1067"/>
      <c r="D10" s="1067"/>
      <c r="E10" s="1067"/>
      <c r="F10" s="1067"/>
      <c r="G10" s="1067"/>
      <c r="H10" s="1067"/>
      <c r="I10" s="1067"/>
      <c r="J10" s="1067"/>
      <c r="K10" s="1067"/>
      <c r="L10" s="1067"/>
      <c r="M10" s="1067"/>
      <c r="N10" s="1067"/>
      <c r="O10" s="1067"/>
      <c r="P10" s="1068"/>
      <c r="Q10" s="1072">
        <v>127</v>
      </c>
      <c r="R10" s="1073"/>
      <c r="S10" s="1073"/>
      <c r="T10" s="1073"/>
      <c r="U10" s="1073"/>
      <c r="V10" s="1073">
        <v>127</v>
      </c>
      <c r="W10" s="1073"/>
      <c r="X10" s="1073"/>
      <c r="Y10" s="1073"/>
      <c r="Z10" s="1073"/>
      <c r="AA10" s="1073">
        <v>0</v>
      </c>
      <c r="AB10" s="1073"/>
      <c r="AC10" s="1073"/>
      <c r="AD10" s="1073"/>
      <c r="AE10" s="1074"/>
      <c r="AF10" s="1048">
        <v>0</v>
      </c>
      <c r="AG10" s="1049"/>
      <c r="AH10" s="1049"/>
      <c r="AI10" s="1049"/>
      <c r="AJ10" s="1050"/>
      <c r="AK10" s="1115">
        <v>2</v>
      </c>
      <c r="AL10" s="1116"/>
      <c r="AM10" s="1116"/>
      <c r="AN10" s="1116"/>
      <c r="AO10" s="1116"/>
      <c r="AP10" s="1116" t="s">
        <v>553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70</v>
      </c>
      <c r="CN10" s="1019"/>
      <c r="CO10" s="1019"/>
      <c r="CP10" s="1019"/>
      <c r="CQ10" s="1020"/>
      <c r="CR10" s="1018">
        <v>30</v>
      </c>
      <c r="CS10" s="1019"/>
      <c r="CT10" s="1019"/>
      <c r="CU10" s="1019"/>
      <c r="CV10" s="1020"/>
      <c r="CW10" s="1018" t="s">
        <v>571</v>
      </c>
      <c r="CX10" s="1019"/>
      <c r="CY10" s="1019"/>
      <c r="CZ10" s="1019"/>
      <c r="DA10" s="1020"/>
      <c r="DB10" s="1018" t="s">
        <v>571</v>
      </c>
      <c r="DC10" s="1019"/>
      <c r="DD10" s="1019"/>
      <c r="DE10" s="1019"/>
      <c r="DF10" s="1020"/>
      <c r="DG10" s="1018" t="s">
        <v>571</v>
      </c>
      <c r="DH10" s="1019"/>
      <c r="DI10" s="1019"/>
      <c r="DJ10" s="1019"/>
      <c r="DK10" s="1020"/>
      <c r="DL10" s="1018" t="s">
        <v>571</v>
      </c>
      <c r="DM10" s="1019"/>
      <c r="DN10" s="1019"/>
      <c r="DO10" s="1019"/>
      <c r="DP10" s="1020"/>
      <c r="DQ10" s="1018" t="s">
        <v>571</v>
      </c>
      <c r="DR10" s="1019"/>
      <c r="DS10" s="1019"/>
      <c r="DT10" s="1019"/>
      <c r="DU10" s="1020"/>
      <c r="DV10" s="1021"/>
      <c r="DW10" s="1022"/>
      <c r="DX10" s="1022"/>
      <c r="DY10" s="1022"/>
      <c r="DZ10" s="1023"/>
      <c r="EA10" s="207"/>
    </row>
    <row r="11" spans="1:131" s="208" customFormat="1" ht="26.25" customHeight="1" x14ac:dyDescent="0.15">
      <c r="A11" s="214">
        <v>5</v>
      </c>
      <c r="B11" s="1066" t="s">
        <v>370</v>
      </c>
      <c r="C11" s="1067"/>
      <c r="D11" s="1067"/>
      <c r="E11" s="1067"/>
      <c r="F11" s="1067"/>
      <c r="G11" s="1067"/>
      <c r="H11" s="1067"/>
      <c r="I11" s="1067"/>
      <c r="J11" s="1067"/>
      <c r="K11" s="1067"/>
      <c r="L11" s="1067"/>
      <c r="M11" s="1067"/>
      <c r="N11" s="1067"/>
      <c r="O11" s="1067"/>
      <c r="P11" s="1068"/>
      <c r="Q11" s="1072">
        <v>1</v>
      </c>
      <c r="R11" s="1073"/>
      <c r="S11" s="1073"/>
      <c r="T11" s="1073"/>
      <c r="U11" s="1073"/>
      <c r="V11" s="1073">
        <v>1</v>
      </c>
      <c r="W11" s="1073"/>
      <c r="X11" s="1073"/>
      <c r="Y11" s="1073"/>
      <c r="Z11" s="1073"/>
      <c r="AA11" s="1073" t="s">
        <v>554</v>
      </c>
      <c r="AB11" s="1073"/>
      <c r="AC11" s="1073"/>
      <c r="AD11" s="1073"/>
      <c r="AE11" s="1074"/>
      <c r="AF11" s="1048" t="s">
        <v>113</v>
      </c>
      <c r="AG11" s="1049"/>
      <c r="AH11" s="1049"/>
      <c r="AI11" s="1049"/>
      <c r="AJ11" s="1050"/>
      <c r="AK11" s="1115" t="s">
        <v>553</v>
      </c>
      <c r="AL11" s="1116"/>
      <c r="AM11" s="1116"/>
      <c r="AN11" s="1116"/>
      <c r="AO11" s="1116"/>
      <c r="AP11" s="1116" t="s">
        <v>553</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566</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30</v>
      </c>
      <c r="CN11" s="1019"/>
      <c r="CO11" s="1019"/>
      <c r="CP11" s="1019"/>
      <c r="CQ11" s="1020"/>
      <c r="CR11" s="1018">
        <v>5</v>
      </c>
      <c r="CS11" s="1019"/>
      <c r="CT11" s="1019"/>
      <c r="CU11" s="1019"/>
      <c r="CV11" s="1020"/>
      <c r="CW11" s="1018" t="s">
        <v>571</v>
      </c>
      <c r="CX11" s="1019"/>
      <c r="CY11" s="1019"/>
      <c r="CZ11" s="1019"/>
      <c r="DA11" s="1020"/>
      <c r="DB11" s="1018" t="s">
        <v>571</v>
      </c>
      <c r="DC11" s="1019"/>
      <c r="DD11" s="1019"/>
      <c r="DE11" s="1019"/>
      <c r="DF11" s="1020"/>
      <c r="DG11" s="1018" t="s">
        <v>571</v>
      </c>
      <c r="DH11" s="1019"/>
      <c r="DI11" s="1019"/>
      <c r="DJ11" s="1019"/>
      <c r="DK11" s="1020"/>
      <c r="DL11" s="1018" t="s">
        <v>571</v>
      </c>
      <c r="DM11" s="1019"/>
      <c r="DN11" s="1019"/>
      <c r="DO11" s="1019"/>
      <c r="DP11" s="1020"/>
      <c r="DQ11" s="1018" t="s">
        <v>571</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567</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67</v>
      </c>
      <c r="CN12" s="1019"/>
      <c r="CO12" s="1019"/>
      <c r="CP12" s="1019"/>
      <c r="CQ12" s="1020"/>
      <c r="CR12" s="1018">
        <v>21</v>
      </c>
      <c r="CS12" s="1019"/>
      <c r="CT12" s="1019"/>
      <c r="CU12" s="1019"/>
      <c r="CV12" s="1020"/>
      <c r="CW12" s="1018" t="s">
        <v>571</v>
      </c>
      <c r="CX12" s="1019"/>
      <c r="CY12" s="1019"/>
      <c r="CZ12" s="1019"/>
      <c r="DA12" s="1020"/>
      <c r="DB12" s="1018" t="s">
        <v>571</v>
      </c>
      <c r="DC12" s="1019"/>
      <c r="DD12" s="1019"/>
      <c r="DE12" s="1019"/>
      <c r="DF12" s="1020"/>
      <c r="DG12" s="1018" t="s">
        <v>571</v>
      </c>
      <c r="DH12" s="1019"/>
      <c r="DI12" s="1019"/>
      <c r="DJ12" s="1019"/>
      <c r="DK12" s="1020"/>
      <c r="DL12" s="1018" t="s">
        <v>571</v>
      </c>
      <c r="DM12" s="1019"/>
      <c r="DN12" s="1019"/>
      <c r="DO12" s="1019"/>
      <c r="DP12" s="1020"/>
      <c r="DQ12" s="1018" t="s">
        <v>571</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568</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2</v>
      </c>
      <c r="CN13" s="1019"/>
      <c r="CO13" s="1019"/>
      <c r="CP13" s="1019"/>
      <c r="CQ13" s="1020"/>
      <c r="CR13" s="1018">
        <v>50</v>
      </c>
      <c r="CS13" s="1019"/>
      <c r="CT13" s="1019"/>
      <c r="CU13" s="1019"/>
      <c r="CV13" s="1020"/>
      <c r="CW13" s="1018" t="s">
        <v>571</v>
      </c>
      <c r="CX13" s="1019"/>
      <c r="CY13" s="1019"/>
      <c r="CZ13" s="1019"/>
      <c r="DA13" s="1020"/>
      <c r="DB13" s="1018" t="s">
        <v>571</v>
      </c>
      <c r="DC13" s="1019"/>
      <c r="DD13" s="1019"/>
      <c r="DE13" s="1019"/>
      <c r="DF13" s="1020"/>
      <c r="DG13" s="1018" t="s">
        <v>571</v>
      </c>
      <c r="DH13" s="1019"/>
      <c r="DI13" s="1019"/>
      <c r="DJ13" s="1019"/>
      <c r="DK13" s="1020"/>
      <c r="DL13" s="1018" t="s">
        <v>571</v>
      </c>
      <c r="DM13" s="1019"/>
      <c r="DN13" s="1019"/>
      <c r="DO13" s="1019"/>
      <c r="DP13" s="1020"/>
      <c r="DQ13" s="1018" t="s">
        <v>571</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569</v>
      </c>
      <c r="BT14" s="1044"/>
      <c r="BU14" s="1044"/>
      <c r="BV14" s="1044"/>
      <c r="BW14" s="1044"/>
      <c r="BX14" s="1044"/>
      <c r="BY14" s="1044"/>
      <c r="BZ14" s="1044"/>
      <c r="CA14" s="1044"/>
      <c r="CB14" s="1044"/>
      <c r="CC14" s="1044"/>
      <c r="CD14" s="1044"/>
      <c r="CE14" s="1044"/>
      <c r="CF14" s="1044"/>
      <c r="CG14" s="1045"/>
      <c r="CH14" s="1018">
        <v>2</v>
      </c>
      <c r="CI14" s="1019"/>
      <c r="CJ14" s="1019"/>
      <c r="CK14" s="1019"/>
      <c r="CL14" s="1020"/>
      <c r="CM14" s="1018">
        <v>66</v>
      </c>
      <c r="CN14" s="1019"/>
      <c r="CO14" s="1019"/>
      <c r="CP14" s="1019"/>
      <c r="CQ14" s="1020"/>
      <c r="CR14" s="1018">
        <v>20</v>
      </c>
      <c r="CS14" s="1019"/>
      <c r="CT14" s="1019"/>
      <c r="CU14" s="1019"/>
      <c r="CV14" s="1020"/>
      <c r="CW14" s="1018">
        <v>31</v>
      </c>
      <c r="CX14" s="1019"/>
      <c r="CY14" s="1019"/>
      <c r="CZ14" s="1019"/>
      <c r="DA14" s="1020"/>
      <c r="DB14" s="1018" t="s">
        <v>571</v>
      </c>
      <c r="DC14" s="1019"/>
      <c r="DD14" s="1019"/>
      <c r="DE14" s="1019"/>
      <c r="DF14" s="1020"/>
      <c r="DG14" s="1018" t="s">
        <v>571</v>
      </c>
      <c r="DH14" s="1019"/>
      <c r="DI14" s="1019"/>
      <c r="DJ14" s="1019"/>
      <c r="DK14" s="1020"/>
      <c r="DL14" s="1018" t="s">
        <v>571</v>
      </c>
      <c r="DM14" s="1019"/>
      <c r="DN14" s="1019"/>
      <c r="DO14" s="1019"/>
      <c r="DP14" s="1020"/>
      <c r="DQ14" s="1018" t="s">
        <v>571</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77277</v>
      </c>
      <c r="R23" s="1098"/>
      <c r="S23" s="1098"/>
      <c r="T23" s="1098"/>
      <c r="U23" s="1098"/>
      <c r="V23" s="1098">
        <v>75775</v>
      </c>
      <c r="W23" s="1098"/>
      <c r="X23" s="1098"/>
      <c r="Y23" s="1098"/>
      <c r="Z23" s="1098"/>
      <c r="AA23" s="1098">
        <v>1502</v>
      </c>
      <c r="AB23" s="1098"/>
      <c r="AC23" s="1098"/>
      <c r="AD23" s="1098"/>
      <c r="AE23" s="1099"/>
      <c r="AF23" s="1100">
        <v>1169</v>
      </c>
      <c r="AG23" s="1098"/>
      <c r="AH23" s="1098"/>
      <c r="AI23" s="1098"/>
      <c r="AJ23" s="1101"/>
      <c r="AK23" s="1102"/>
      <c r="AL23" s="1103"/>
      <c r="AM23" s="1103"/>
      <c r="AN23" s="1103"/>
      <c r="AO23" s="1103"/>
      <c r="AP23" s="1098">
        <v>85104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19033</v>
      </c>
      <c r="R28" s="1083"/>
      <c r="S28" s="1083"/>
      <c r="T28" s="1083"/>
      <c r="U28" s="1083"/>
      <c r="V28" s="1083">
        <v>19163</v>
      </c>
      <c r="W28" s="1083"/>
      <c r="X28" s="1083"/>
      <c r="Y28" s="1083"/>
      <c r="Z28" s="1083"/>
      <c r="AA28" s="1083">
        <v>-129</v>
      </c>
      <c r="AB28" s="1083"/>
      <c r="AC28" s="1083"/>
      <c r="AD28" s="1083"/>
      <c r="AE28" s="1084"/>
      <c r="AF28" s="1085">
        <v>-129</v>
      </c>
      <c r="AG28" s="1083"/>
      <c r="AH28" s="1083"/>
      <c r="AI28" s="1083"/>
      <c r="AJ28" s="1086"/>
      <c r="AK28" s="1087">
        <v>1667</v>
      </c>
      <c r="AL28" s="1075"/>
      <c r="AM28" s="1075"/>
      <c r="AN28" s="1075"/>
      <c r="AO28" s="1075"/>
      <c r="AP28" s="1075" t="s">
        <v>554</v>
      </c>
      <c r="AQ28" s="1075"/>
      <c r="AR28" s="1075"/>
      <c r="AS28" s="1075"/>
      <c r="AT28" s="1075"/>
      <c r="AU28" s="1075" t="s">
        <v>554</v>
      </c>
      <c r="AV28" s="1075"/>
      <c r="AW28" s="1075"/>
      <c r="AX28" s="1075"/>
      <c r="AY28" s="1075"/>
      <c r="AZ28" s="1076" t="s">
        <v>554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12378</v>
      </c>
      <c r="R29" s="1073"/>
      <c r="S29" s="1073"/>
      <c r="T29" s="1073"/>
      <c r="U29" s="1073"/>
      <c r="V29" s="1073">
        <v>12250</v>
      </c>
      <c r="W29" s="1073"/>
      <c r="X29" s="1073"/>
      <c r="Y29" s="1073"/>
      <c r="Z29" s="1073"/>
      <c r="AA29" s="1073">
        <v>129</v>
      </c>
      <c r="AB29" s="1073"/>
      <c r="AC29" s="1073"/>
      <c r="AD29" s="1073"/>
      <c r="AE29" s="1074"/>
      <c r="AF29" s="1048">
        <v>129</v>
      </c>
      <c r="AG29" s="1049"/>
      <c r="AH29" s="1049"/>
      <c r="AI29" s="1049"/>
      <c r="AJ29" s="1050"/>
      <c r="AK29" s="1009">
        <v>1787</v>
      </c>
      <c r="AL29" s="1000"/>
      <c r="AM29" s="1000"/>
      <c r="AN29" s="1000"/>
      <c r="AO29" s="1000"/>
      <c r="AP29" s="1000">
        <v>56</v>
      </c>
      <c r="AQ29" s="1000"/>
      <c r="AR29" s="1000"/>
      <c r="AS29" s="1000"/>
      <c r="AT29" s="1000"/>
      <c r="AU29" s="1000" t="s">
        <v>554</v>
      </c>
      <c r="AV29" s="1000"/>
      <c r="AW29" s="1000"/>
      <c r="AX29" s="1000"/>
      <c r="AY29" s="1000"/>
      <c r="AZ29" s="1071" t="s">
        <v>554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1434</v>
      </c>
      <c r="R30" s="1073"/>
      <c r="S30" s="1073"/>
      <c r="T30" s="1073"/>
      <c r="U30" s="1073"/>
      <c r="V30" s="1073">
        <v>1431</v>
      </c>
      <c r="W30" s="1073"/>
      <c r="X30" s="1073"/>
      <c r="Y30" s="1073"/>
      <c r="Z30" s="1073"/>
      <c r="AA30" s="1073">
        <v>2</v>
      </c>
      <c r="AB30" s="1073"/>
      <c r="AC30" s="1073"/>
      <c r="AD30" s="1073"/>
      <c r="AE30" s="1074"/>
      <c r="AF30" s="1048">
        <v>2</v>
      </c>
      <c r="AG30" s="1049"/>
      <c r="AH30" s="1049"/>
      <c r="AI30" s="1049"/>
      <c r="AJ30" s="1050"/>
      <c r="AK30" s="1009">
        <v>461</v>
      </c>
      <c r="AL30" s="1000"/>
      <c r="AM30" s="1000"/>
      <c r="AN30" s="1000"/>
      <c r="AO30" s="1000"/>
      <c r="AP30" s="1000" t="s">
        <v>554</v>
      </c>
      <c r="AQ30" s="1000"/>
      <c r="AR30" s="1000"/>
      <c r="AS30" s="1000"/>
      <c r="AT30" s="1000"/>
      <c r="AU30" s="1000" t="s">
        <v>554</v>
      </c>
      <c r="AV30" s="1000"/>
      <c r="AW30" s="1000"/>
      <c r="AX30" s="1000"/>
      <c r="AY30" s="1000"/>
      <c r="AZ30" s="1071" t="s">
        <v>554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152</v>
      </c>
      <c r="R31" s="1073"/>
      <c r="S31" s="1073"/>
      <c r="T31" s="1073"/>
      <c r="U31" s="1073"/>
      <c r="V31" s="1073">
        <v>127</v>
      </c>
      <c r="W31" s="1073"/>
      <c r="X31" s="1073"/>
      <c r="Y31" s="1073"/>
      <c r="Z31" s="1073"/>
      <c r="AA31" s="1073">
        <v>25</v>
      </c>
      <c r="AB31" s="1073"/>
      <c r="AC31" s="1073"/>
      <c r="AD31" s="1073"/>
      <c r="AE31" s="1074"/>
      <c r="AF31" s="1048">
        <v>25</v>
      </c>
      <c r="AG31" s="1049"/>
      <c r="AH31" s="1049"/>
      <c r="AI31" s="1049"/>
      <c r="AJ31" s="1050"/>
      <c r="AK31" s="1009">
        <v>23</v>
      </c>
      <c r="AL31" s="1000"/>
      <c r="AM31" s="1000"/>
      <c r="AN31" s="1000"/>
      <c r="AO31" s="1000"/>
      <c r="AP31" s="1000">
        <v>9</v>
      </c>
      <c r="AQ31" s="1000"/>
      <c r="AR31" s="1000"/>
      <c r="AS31" s="1000"/>
      <c r="AT31" s="1000"/>
      <c r="AU31" s="1000">
        <v>6</v>
      </c>
      <c r="AV31" s="1000"/>
      <c r="AW31" s="1000"/>
      <c r="AX31" s="1000"/>
      <c r="AY31" s="1000"/>
      <c r="AZ31" s="1071" t="s">
        <v>554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2704</v>
      </c>
      <c r="R32" s="1073"/>
      <c r="S32" s="1073"/>
      <c r="T32" s="1073"/>
      <c r="U32" s="1073"/>
      <c r="V32" s="1073">
        <v>2596</v>
      </c>
      <c r="W32" s="1073"/>
      <c r="X32" s="1073"/>
      <c r="Y32" s="1073"/>
      <c r="Z32" s="1073"/>
      <c r="AA32" s="1073">
        <v>108</v>
      </c>
      <c r="AB32" s="1073"/>
      <c r="AC32" s="1073"/>
      <c r="AD32" s="1073"/>
      <c r="AE32" s="1074"/>
      <c r="AF32" s="1048">
        <v>1678</v>
      </c>
      <c r="AG32" s="1049"/>
      <c r="AH32" s="1049"/>
      <c r="AI32" s="1049"/>
      <c r="AJ32" s="1050"/>
      <c r="AK32" s="1009">
        <v>404</v>
      </c>
      <c r="AL32" s="1000"/>
      <c r="AM32" s="1000"/>
      <c r="AN32" s="1000"/>
      <c r="AO32" s="1000"/>
      <c r="AP32" s="1000">
        <v>13114</v>
      </c>
      <c r="AQ32" s="1000"/>
      <c r="AR32" s="1000"/>
      <c r="AS32" s="1000"/>
      <c r="AT32" s="1000"/>
      <c r="AU32" s="1000">
        <v>1206</v>
      </c>
      <c r="AV32" s="1000"/>
      <c r="AW32" s="1000"/>
      <c r="AX32" s="1000"/>
      <c r="AY32" s="1000"/>
      <c r="AZ32" s="1071" t="s">
        <v>554</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390</v>
      </c>
      <c r="C33" s="1067"/>
      <c r="D33" s="1067"/>
      <c r="E33" s="1067"/>
      <c r="F33" s="1067"/>
      <c r="G33" s="1067"/>
      <c r="H33" s="1067"/>
      <c r="I33" s="1067"/>
      <c r="J33" s="1067"/>
      <c r="K33" s="1067"/>
      <c r="L33" s="1067"/>
      <c r="M33" s="1067"/>
      <c r="N33" s="1067"/>
      <c r="O33" s="1067"/>
      <c r="P33" s="1068"/>
      <c r="Q33" s="1072">
        <v>67</v>
      </c>
      <c r="R33" s="1073"/>
      <c r="S33" s="1073"/>
      <c r="T33" s="1073"/>
      <c r="U33" s="1073"/>
      <c r="V33" s="1073">
        <v>105</v>
      </c>
      <c r="W33" s="1073"/>
      <c r="X33" s="1073"/>
      <c r="Y33" s="1073"/>
      <c r="Z33" s="1073"/>
      <c r="AA33" s="1073">
        <v>-38</v>
      </c>
      <c r="AB33" s="1073"/>
      <c r="AC33" s="1073"/>
      <c r="AD33" s="1073"/>
      <c r="AE33" s="1074"/>
      <c r="AF33" s="1048">
        <v>70</v>
      </c>
      <c r="AG33" s="1049"/>
      <c r="AH33" s="1049"/>
      <c r="AI33" s="1049"/>
      <c r="AJ33" s="1050"/>
      <c r="AK33" s="1009">
        <v>72</v>
      </c>
      <c r="AL33" s="1000"/>
      <c r="AM33" s="1000"/>
      <c r="AN33" s="1000"/>
      <c r="AO33" s="1000"/>
      <c r="AP33" s="1000">
        <v>89</v>
      </c>
      <c r="AQ33" s="1000"/>
      <c r="AR33" s="1000"/>
      <c r="AS33" s="1000"/>
      <c r="AT33" s="1000"/>
      <c r="AU33" s="1000">
        <v>57</v>
      </c>
      <c r="AV33" s="1000"/>
      <c r="AW33" s="1000"/>
      <c r="AX33" s="1000"/>
      <c r="AY33" s="1000"/>
      <c r="AZ33" s="1071" t="s">
        <v>554</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391</v>
      </c>
      <c r="C34" s="1067"/>
      <c r="D34" s="1067"/>
      <c r="E34" s="1067"/>
      <c r="F34" s="1067"/>
      <c r="G34" s="1067"/>
      <c r="H34" s="1067"/>
      <c r="I34" s="1067"/>
      <c r="J34" s="1067"/>
      <c r="K34" s="1067"/>
      <c r="L34" s="1067"/>
      <c r="M34" s="1067"/>
      <c r="N34" s="1067"/>
      <c r="O34" s="1067"/>
      <c r="P34" s="1068"/>
      <c r="Q34" s="1072">
        <v>635</v>
      </c>
      <c r="R34" s="1073"/>
      <c r="S34" s="1073"/>
      <c r="T34" s="1073"/>
      <c r="U34" s="1073"/>
      <c r="V34" s="1073">
        <v>604</v>
      </c>
      <c r="W34" s="1073"/>
      <c r="X34" s="1073"/>
      <c r="Y34" s="1073"/>
      <c r="Z34" s="1073"/>
      <c r="AA34" s="1073">
        <v>32</v>
      </c>
      <c r="AB34" s="1073"/>
      <c r="AC34" s="1073"/>
      <c r="AD34" s="1073"/>
      <c r="AE34" s="1074"/>
      <c r="AF34" s="1048">
        <v>520</v>
      </c>
      <c r="AG34" s="1049"/>
      <c r="AH34" s="1049"/>
      <c r="AI34" s="1049"/>
      <c r="AJ34" s="1050"/>
      <c r="AK34" s="1009">
        <v>135</v>
      </c>
      <c r="AL34" s="1000"/>
      <c r="AM34" s="1000"/>
      <c r="AN34" s="1000"/>
      <c r="AO34" s="1000"/>
      <c r="AP34" s="1000">
        <v>555</v>
      </c>
      <c r="AQ34" s="1000"/>
      <c r="AR34" s="1000"/>
      <c r="AS34" s="1000"/>
      <c r="AT34" s="1000"/>
      <c r="AU34" s="1000">
        <v>309</v>
      </c>
      <c r="AV34" s="1000"/>
      <c r="AW34" s="1000"/>
      <c r="AX34" s="1000"/>
      <c r="AY34" s="1000"/>
      <c r="AZ34" s="1071" t="s">
        <v>554</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392</v>
      </c>
      <c r="C35" s="1067"/>
      <c r="D35" s="1067"/>
      <c r="E35" s="1067"/>
      <c r="F35" s="1067"/>
      <c r="G35" s="1067"/>
      <c r="H35" s="1067"/>
      <c r="I35" s="1067"/>
      <c r="J35" s="1067"/>
      <c r="K35" s="1067"/>
      <c r="L35" s="1067"/>
      <c r="M35" s="1067"/>
      <c r="N35" s="1067"/>
      <c r="O35" s="1067"/>
      <c r="P35" s="1068"/>
      <c r="Q35" s="1072">
        <v>41435</v>
      </c>
      <c r="R35" s="1073"/>
      <c r="S35" s="1073"/>
      <c r="T35" s="1073"/>
      <c r="U35" s="1073"/>
      <c r="V35" s="1073">
        <v>39060</v>
      </c>
      <c r="W35" s="1073"/>
      <c r="X35" s="1073"/>
      <c r="Y35" s="1073"/>
      <c r="Z35" s="1073"/>
      <c r="AA35" s="1073">
        <v>2375</v>
      </c>
      <c r="AB35" s="1073"/>
      <c r="AC35" s="1073"/>
      <c r="AD35" s="1073"/>
      <c r="AE35" s="1074"/>
      <c r="AF35" s="1048">
        <v>4740</v>
      </c>
      <c r="AG35" s="1049"/>
      <c r="AH35" s="1049"/>
      <c r="AI35" s="1049"/>
      <c r="AJ35" s="1050"/>
      <c r="AK35" s="1009">
        <v>1</v>
      </c>
      <c r="AL35" s="1000"/>
      <c r="AM35" s="1000"/>
      <c r="AN35" s="1000"/>
      <c r="AO35" s="1000"/>
      <c r="AP35" s="1000">
        <v>231</v>
      </c>
      <c r="AQ35" s="1000"/>
      <c r="AR35" s="1000"/>
      <c r="AS35" s="1000"/>
      <c r="AT35" s="1000"/>
      <c r="AU35" s="1000" t="s">
        <v>554</v>
      </c>
      <c r="AV35" s="1000"/>
      <c r="AW35" s="1000"/>
      <c r="AX35" s="1000"/>
      <c r="AY35" s="1000"/>
      <c r="AZ35" s="1071" t="s">
        <v>554</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6414</v>
      </c>
      <c r="R36" s="1073"/>
      <c r="S36" s="1073"/>
      <c r="T36" s="1073"/>
      <c r="U36" s="1073"/>
      <c r="V36" s="1073">
        <v>6414</v>
      </c>
      <c r="W36" s="1073"/>
      <c r="X36" s="1073"/>
      <c r="Y36" s="1073"/>
      <c r="Z36" s="1073"/>
      <c r="AA36" s="1073">
        <v>0</v>
      </c>
      <c r="AB36" s="1073"/>
      <c r="AC36" s="1073"/>
      <c r="AD36" s="1073"/>
      <c r="AE36" s="1074"/>
      <c r="AF36" s="1048" t="s">
        <v>113</v>
      </c>
      <c r="AG36" s="1049"/>
      <c r="AH36" s="1049"/>
      <c r="AI36" s="1049"/>
      <c r="AJ36" s="1050"/>
      <c r="AK36" s="1009">
        <v>1942</v>
      </c>
      <c r="AL36" s="1000"/>
      <c r="AM36" s="1000"/>
      <c r="AN36" s="1000"/>
      <c r="AO36" s="1000"/>
      <c r="AP36" s="1000">
        <v>39819</v>
      </c>
      <c r="AQ36" s="1000"/>
      <c r="AR36" s="1000"/>
      <c r="AS36" s="1000"/>
      <c r="AT36" s="1000"/>
      <c r="AU36" s="1000">
        <v>22219</v>
      </c>
      <c r="AV36" s="1000"/>
      <c r="AW36" s="1000"/>
      <c r="AX36" s="1000"/>
      <c r="AY36" s="1000"/>
      <c r="AZ36" s="1071" t="s">
        <v>554</v>
      </c>
      <c r="BA36" s="1071"/>
      <c r="BB36" s="1071"/>
      <c r="BC36" s="1071"/>
      <c r="BD36" s="1071"/>
      <c r="BE36" s="1061" t="s">
        <v>394</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395</v>
      </c>
      <c r="C37" s="1067"/>
      <c r="D37" s="1067"/>
      <c r="E37" s="1067"/>
      <c r="F37" s="1067"/>
      <c r="G37" s="1067"/>
      <c r="H37" s="1067"/>
      <c r="I37" s="1067"/>
      <c r="J37" s="1067"/>
      <c r="K37" s="1067"/>
      <c r="L37" s="1067"/>
      <c r="M37" s="1067"/>
      <c r="N37" s="1067"/>
      <c r="O37" s="1067"/>
      <c r="P37" s="1068"/>
      <c r="Q37" s="1072">
        <v>1125</v>
      </c>
      <c r="R37" s="1073"/>
      <c r="S37" s="1073"/>
      <c r="T37" s="1073"/>
      <c r="U37" s="1073"/>
      <c r="V37" s="1073">
        <v>1125</v>
      </c>
      <c r="W37" s="1073"/>
      <c r="X37" s="1073"/>
      <c r="Y37" s="1073"/>
      <c r="Z37" s="1073"/>
      <c r="AA37" s="1073" t="s">
        <v>555</v>
      </c>
      <c r="AB37" s="1073"/>
      <c r="AC37" s="1073"/>
      <c r="AD37" s="1073"/>
      <c r="AE37" s="1074"/>
      <c r="AF37" s="1048" t="s">
        <v>113</v>
      </c>
      <c r="AG37" s="1049"/>
      <c r="AH37" s="1049"/>
      <c r="AI37" s="1049"/>
      <c r="AJ37" s="1050"/>
      <c r="AK37" s="1009">
        <v>617</v>
      </c>
      <c r="AL37" s="1000"/>
      <c r="AM37" s="1000"/>
      <c r="AN37" s="1000"/>
      <c r="AO37" s="1000"/>
      <c r="AP37" s="1000">
        <v>6240</v>
      </c>
      <c r="AQ37" s="1000"/>
      <c r="AR37" s="1000"/>
      <c r="AS37" s="1000"/>
      <c r="AT37" s="1000"/>
      <c r="AU37" s="1000">
        <v>4892</v>
      </c>
      <c r="AV37" s="1000"/>
      <c r="AW37" s="1000"/>
      <c r="AX37" s="1000"/>
      <c r="AY37" s="1000"/>
      <c r="AZ37" s="1071" t="s">
        <v>554</v>
      </c>
      <c r="BA37" s="1071"/>
      <c r="BB37" s="1071"/>
      <c r="BC37" s="1071"/>
      <c r="BD37" s="1071"/>
      <c r="BE37" s="1061" t="s">
        <v>394</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396</v>
      </c>
      <c r="C38" s="1067"/>
      <c r="D38" s="1067"/>
      <c r="E38" s="1067"/>
      <c r="F38" s="1067"/>
      <c r="G38" s="1067"/>
      <c r="H38" s="1067"/>
      <c r="I38" s="1067"/>
      <c r="J38" s="1067"/>
      <c r="K38" s="1067"/>
      <c r="L38" s="1067"/>
      <c r="M38" s="1067"/>
      <c r="N38" s="1067"/>
      <c r="O38" s="1067"/>
      <c r="P38" s="1068"/>
      <c r="Q38" s="1072">
        <v>369</v>
      </c>
      <c r="R38" s="1073"/>
      <c r="S38" s="1073"/>
      <c r="T38" s="1073"/>
      <c r="U38" s="1073"/>
      <c r="V38" s="1073">
        <v>369</v>
      </c>
      <c r="W38" s="1073"/>
      <c r="X38" s="1073"/>
      <c r="Y38" s="1073"/>
      <c r="Z38" s="1073"/>
      <c r="AA38" s="1073" t="s">
        <v>556</v>
      </c>
      <c r="AB38" s="1073"/>
      <c r="AC38" s="1073"/>
      <c r="AD38" s="1073"/>
      <c r="AE38" s="1074"/>
      <c r="AF38" s="1048" t="s">
        <v>113</v>
      </c>
      <c r="AG38" s="1049"/>
      <c r="AH38" s="1049"/>
      <c r="AI38" s="1049"/>
      <c r="AJ38" s="1050"/>
      <c r="AK38" s="1009">
        <v>192</v>
      </c>
      <c r="AL38" s="1000"/>
      <c r="AM38" s="1000"/>
      <c r="AN38" s="1000"/>
      <c r="AO38" s="1000"/>
      <c r="AP38" s="1000">
        <v>871</v>
      </c>
      <c r="AQ38" s="1000"/>
      <c r="AR38" s="1000"/>
      <c r="AS38" s="1000"/>
      <c r="AT38" s="1000"/>
      <c r="AU38" s="1000">
        <v>871</v>
      </c>
      <c r="AV38" s="1000"/>
      <c r="AW38" s="1000"/>
      <c r="AX38" s="1000"/>
      <c r="AY38" s="1000"/>
      <c r="AZ38" s="1071" t="s">
        <v>554</v>
      </c>
      <c r="BA38" s="1071"/>
      <c r="BB38" s="1071"/>
      <c r="BC38" s="1071"/>
      <c r="BD38" s="1071"/>
      <c r="BE38" s="1061" t="s">
        <v>394</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397</v>
      </c>
      <c r="C39" s="1067"/>
      <c r="D39" s="1067"/>
      <c r="E39" s="1067"/>
      <c r="F39" s="1067"/>
      <c r="G39" s="1067"/>
      <c r="H39" s="1067"/>
      <c r="I39" s="1067"/>
      <c r="J39" s="1067"/>
      <c r="K39" s="1067"/>
      <c r="L39" s="1067"/>
      <c r="M39" s="1067"/>
      <c r="N39" s="1067"/>
      <c r="O39" s="1067"/>
      <c r="P39" s="1068"/>
      <c r="Q39" s="1072">
        <v>56</v>
      </c>
      <c r="R39" s="1073"/>
      <c r="S39" s="1073"/>
      <c r="T39" s="1073"/>
      <c r="U39" s="1073"/>
      <c r="V39" s="1073">
        <v>55</v>
      </c>
      <c r="W39" s="1073"/>
      <c r="X39" s="1073"/>
      <c r="Y39" s="1073"/>
      <c r="Z39" s="1073"/>
      <c r="AA39" s="1073">
        <v>1</v>
      </c>
      <c r="AB39" s="1073"/>
      <c r="AC39" s="1073"/>
      <c r="AD39" s="1073"/>
      <c r="AE39" s="1074"/>
      <c r="AF39" s="1048">
        <v>1</v>
      </c>
      <c r="AG39" s="1049"/>
      <c r="AH39" s="1049"/>
      <c r="AI39" s="1049"/>
      <c r="AJ39" s="1050"/>
      <c r="AK39" s="1009">
        <v>1</v>
      </c>
      <c r="AL39" s="1000"/>
      <c r="AM39" s="1000"/>
      <c r="AN39" s="1000"/>
      <c r="AO39" s="1000"/>
      <c r="AP39" s="1000">
        <v>52</v>
      </c>
      <c r="AQ39" s="1000"/>
      <c r="AR39" s="1000"/>
      <c r="AS39" s="1000"/>
      <c r="AT39" s="1000"/>
      <c r="AU39" s="1000" t="s">
        <v>554</v>
      </c>
      <c r="AV39" s="1000"/>
      <c r="AW39" s="1000"/>
      <c r="AX39" s="1000"/>
      <c r="AY39" s="1000"/>
      <c r="AZ39" s="1071" t="s">
        <v>554</v>
      </c>
      <c r="BA39" s="1071"/>
      <c r="BB39" s="1071"/>
      <c r="BC39" s="1071"/>
      <c r="BD39" s="1071"/>
      <c r="BE39" s="1061" t="s">
        <v>394</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t="s">
        <v>398</v>
      </c>
      <c r="C40" s="1067"/>
      <c r="D40" s="1067"/>
      <c r="E40" s="1067"/>
      <c r="F40" s="1067"/>
      <c r="G40" s="1067"/>
      <c r="H40" s="1067"/>
      <c r="I40" s="1067"/>
      <c r="J40" s="1067"/>
      <c r="K40" s="1067"/>
      <c r="L40" s="1067"/>
      <c r="M40" s="1067"/>
      <c r="N40" s="1067"/>
      <c r="O40" s="1067"/>
      <c r="P40" s="1068"/>
      <c r="Q40" s="1072">
        <v>229</v>
      </c>
      <c r="R40" s="1073"/>
      <c r="S40" s="1073"/>
      <c r="T40" s="1073"/>
      <c r="U40" s="1073"/>
      <c r="V40" s="1073">
        <v>91</v>
      </c>
      <c r="W40" s="1073"/>
      <c r="X40" s="1073"/>
      <c r="Y40" s="1073"/>
      <c r="Z40" s="1073"/>
      <c r="AA40" s="1073">
        <v>138</v>
      </c>
      <c r="AB40" s="1073"/>
      <c r="AC40" s="1073"/>
      <c r="AD40" s="1073"/>
      <c r="AE40" s="1074"/>
      <c r="AF40" s="1048">
        <v>504</v>
      </c>
      <c r="AG40" s="1049"/>
      <c r="AH40" s="1049"/>
      <c r="AI40" s="1049"/>
      <c r="AJ40" s="1050"/>
      <c r="AK40" s="1009" t="s">
        <v>557</v>
      </c>
      <c r="AL40" s="1000"/>
      <c r="AM40" s="1000"/>
      <c r="AN40" s="1000"/>
      <c r="AO40" s="1000"/>
      <c r="AP40" s="1000" t="s">
        <v>557</v>
      </c>
      <c r="AQ40" s="1000"/>
      <c r="AR40" s="1000"/>
      <c r="AS40" s="1000"/>
      <c r="AT40" s="1000"/>
      <c r="AU40" s="1000" t="s">
        <v>554</v>
      </c>
      <c r="AV40" s="1000"/>
      <c r="AW40" s="1000"/>
      <c r="AX40" s="1000"/>
      <c r="AY40" s="1000"/>
      <c r="AZ40" s="1071" t="s">
        <v>554</v>
      </c>
      <c r="BA40" s="1071"/>
      <c r="BB40" s="1071"/>
      <c r="BC40" s="1071"/>
      <c r="BD40" s="1071"/>
      <c r="BE40" s="1061" t="s">
        <v>394</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7541</v>
      </c>
      <c r="AG63" s="988"/>
      <c r="AH63" s="988"/>
      <c r="AI63" s="988"/>
      <c r="AJ63" s="1059"/>
      <c r="AK63" s="1060"/>
      <c r="AL63" s="992"/>
      <c r="AM63" s="992"/>
      <c r="AN63" s="992"/>
      <c r="AO63" s="992"/>
      <c r="AP63" s="988">
        <v>61036</v>
      </c>
      <c r="AQ63" s="988"/>
      <c r="AR63" s="988"/>
      <c r="AS63" s="988"/>
      <c r="AT63" s="988"/>
      <c r="AU63" s="988">
        <v>29561</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402</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558</v>
      </c>
      <c r="C68" s="1015"/>
      <c r="D68" s="1015"/>
      <c r="E68" s="1015"/>
      <c r="F68" s="1015"/>
      <c r="G68" s="1015"/>
      <c r="H68" s="1015"/>
      <c r="I68" s="1015"/>
      <c r="J68" s="1015"/>
      <c r="K68" s="1015"/>
      <c r="L68" s="1015"/>
      <c r="M68" s="1015"/>
      <c r="N68" s="1015"/>
      <c r="O68" s="1015"/>
      <c r="P68" s="1016"/>
      <c r="Q68" s="1017">
        <v>1012</v>
      </c>
      <c r="R68" s="1011"/>
      <c r="S68" s="1011"/>
      <c r="T68" s="1011"/>
      <c r="U68" s="1011"/>
      <c r="V68" s="1011">
        <v>1000</v>
      </c>
      <c r="W68" s="1011"/>
      <c r="X68" s="1011"/>
      <c r="Y68" s="1011"/>
      <c r="Z68" s="1011"/>
      <c r="AA68" s="1011">
        <v>12</v>
      </c>
      <c r="AB68" s="1011"/>
      <c r="AC68" s="1011"/>
      <c r="AD68" s="1011"/>
      <c r="AE68" s="1011"/>
      <c r="AF68" s="1011">
        <v>12</v>
      </c>
      <c r="AG68" s="1011"/>
      <c r="AH68" s="1011"/>
      <c r="AI68" s="1011"/>
      <c r="AJ68" s="1011"/>
      <c r="AK68" s="1011">
        <v>42</v>
      </c>
      <c r="AL68" s="1011"/>
      <c r="AM68" s="1011"/>
      <c r="AN68" s="1011"/>
      <c r="AO68" s="1011"/>
      <c r="AP68" s="1011" t="s">
        <v>557</v>
      </c>
      <c r="AQ68" s="1011"/>
      <c r="AR68" s="1011"/>
      <c r="AS68" s="1011"/>
      <c r="AT68" s="1011"/>
      <c r="AU68" s="1011" t="s">
        <v>557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559</v>
      </c>
      <c r="C69" s="1004"/>
      <c r="D69" s="1004"/>
      <c r="E69" s="1004"/>
      <c r="F69" s="1004"/>
      <c r="G69" s="1004"/>
      <c r="H69" s="1004"/>
      <c r="I69" s="1004"/>
      <c r="J69" s="1004"/>
      <c r="K69" s="1004"/>
      <c r="L69" s="1004"/>
      <c r="M69" s="1004"/>
      <c r="N69" s="1004"/>
      <c r="O69" s="1004"/>
      <c r="P69" s="1005"/>
      <c r="Q69" s="1006">
        <v>129035</v>
      </c>
      <c r="R69" s="1000"/>
      <c r="S69" s="1000"/>
      <c r="T69" s="1000"/>
      <c r="U69" s="1000"/>
      <c r="V69" s="1000">
        <v>124423</v>
      </c>
      <c r="W69" s="1000"/>
      <c r="X69" s="1000"/>
      <c r="Y69" s="1000"/>
      <c r="Z69" s="1000"/>
      <c r="AA69" s="1000">
        <v>4612</v>
      </c>
      <c r="AB69" s="1000"/>
      <c r="AC69" s="1000"/>
      <c r="AD69" s="1000"/>
      <c r="AE69" s="1000"/>
      <c r="AF69" s="1000">
        <v>4612</v>
      </c>
      <c r="AG69" s="1000"/>
      <c r="AH69" s="1000"/>
      <c r="AI69" s="1000"/>
      <c r="AJ69" s="1000"/>
      <c r="AK69" s="1000">
        <v>1571</v>
      </c>
      <c r="AL69" s="1000"/>
      <c r="AM69" s="1000"/>
      <c r="AN69" s="1000"/>
      <c r="AO69" s="1000"/>
      <c r="AP69" s="1000" t="s">
        <v>557</v>
      </c>
      <c r="AQ69" s="1000"/>
      <c r="AR69" s="1000"/>
      <c r="AS69" s="1000"/>
      <c r="AT69" s="1000"/>
      <c r="AU69" s="1000" t="s">
        <v>557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560</v>
      </c>
      <c r="C70" s="1004"/>
      <c r="D70" s="1004"/>
      <c r="E70" s="1004"/>
      <c r="F70" s="1004"/>
      <c r="G70" s="1004"/>
      <c r="H70" s="1004"/>
      <c r="I70" s="1004"/>
      <c r="J70" s="1004"/>
      <c r="K70" s="1004"/>
      <c r="L70" s="1004"/>
      <c r="M70" s="1004"/>
      <c r="N70" s="1004"/>
      <c r="O70" s="1004"/>
      <c r="P70" s="1005"/>
      <c r="Q70" s="1006">
        <v>3783</v>
      </c>
      <c r="R70" s="1000"/>
      <c r="S70" s="1000"/>
      <c r="T70" s="1000"/>
      <c r="U70" s="1000"/>
      <c r="V70" s="1000">
        <v>3389</v>
      </c>
      <c r="W70" s="1000"/>
      <c r="X70" s="1000"/>
      <c r="Y70" s="1000"/>
      <c r="Z70" s="1000"/>
      <c r="AA70" s="1000">
        <v>394</v>
      </c>
      <c r="AB70" s="1000"/>
      <c r="AC70" s="1000"/>
      <c r="AD70" s="1000"/>
      <c r="AE70" s="1000"/>
      <c r="AF70" s="1000">
        <v>394</v>
      </c>
      <c r="AG70" s="1000"/>
      <c r="AH70" s="1000"/>
      <c r="AI70" s="1000"/>
      <c r="AJ70" s="1000"/>
      <c r="AK70" s="1000">
        <v>350</v>
      </c>
      <c r="AL70" s="1000"/>
      <c r="AM70" s="1000"/>
      <c r="AN70" s="1000"/>
      <c r="AO70" s="1000"/>
      <c r="AP70" s="1000" t="s">
        <v>557</v>
      </c>
      <c r="AQ70" s="1000"/>
      <c r="AR70" s="1000"/>
      <c r="AS70" s="1000"/>
      <c r="AT70" s="1000"/>
      <c r="AU70" s="1000" t="s">
        <v>557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561</v>
      </c>
      <c r="C71" s="1004"/>
      <c r="D71" s="1004"/>
      <c r="E71" s="1004"/>
      <c r="F71" s="1004"/>
      <c r="G71" s="1004"/>
      <c r="H71" s="1004"/>
      <c r="I71" s="1004"/>
      <c r="J71" s="1004"/>
      <c r="K71" s="1004"/>
      <c r="L71" s="1004"/>
      <c r="M71" s="1004"/>
      <c r="N71" s="1004"/>
      <c r="O71" s="1004"/>
      <c r="P71" s="1005"/>
      <c r="Q71" s="1006">
        <v>50</v>
      </c>
      <c r="R71" s="1000"/>
      <c r="S71" s="1000"/>
      <c r="T71" s="1000"/>
      <c r="U71" s="1000"/>
      <c r="V71" s="1000">
        <v>43</v>
      </c>
      <c r="W71" s="1000"/>
      <c r="X71" s="1000"/>
      <c r="Y71" s="1000"/>
      <c r="Z71" s="1000"/>
      <c r="AA71" s="1000">
        <v>7</v>
      </c>
      <c r="AB71" s="1000"/>
      <c r="AC71" s="1000"/>
      <c r="AD71" s="1000"/>
      <c r="AE71" s="1000"/>
      <c r="AF71" s="1000">
        <v>7</v>
      </c>
      <c r="AG71" s="1000"/>
      <c r="AH71" s="1000"/>
      <c r="AI71" s="1000"/>
      <c r="AJ71" s="1000"/>
      <c r="AK71" s="1000">
        <v>9</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5025</v>
      </c>
      <c r="AG88" s="988"/>
      <c r="AH88" s="988"/>
      <c r="AI88" s="988"/>
      <c r="AJ88" s="988"/>
      <c r="AK88" s="992"/>
      <c r="AL88" s="992"/>
      <c r="AM88" s="992"/>
      <c r="AN88" s="992"/>
      <c r="AO88" s="992"/>
      <c r="AP88" s="988" t="s">
        <v>557</v>
      </c>
      <c r="AQ88" s="988"/>
      <c r="AR88" s="988"/>
      <c r="AS88" s="988"/>
      <c r="AT88" s="988"/>
      <c r="AU88" s="988" t="s">
        <v>557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166</v>
      </c>
      <c r="CS102" s="980"/>
      <c r="CT102" s="980"/>
      <c r="CU102" s="980"/>
      <c r="CV102" s="981"/>
      <c r="CW102" s="979">
        <v>46</v>
      </c>
      <c r="CX102" s="980"/>
      <c r="CY102" s="980"/>
      <c r="CZ102" s="980"/>
      <c r="DA102" s="981"/>
      <c r="DB102" s="979" t="s">
        <v>571</v>
      </c>
      <c r="DC102" s="980"/>
      <c r="DD102" s="980"/>
      <c r="DE102" s="980"/>
      <c r="DF102" s="981"/>
      <c r="DG102" s="979">
        <v>3125</v>
      </c>
      <c r="DH102" s="980"/>
      <c r="DI102" s="980"/>
      <c r="DJ102" s="980"/>
      <c r="DK102" s="981"/>
      <c r="DL102" s="979" t="s">
        <v>557</v>
      </c>
      <c r="DM102" s="980"/>
      <c r="DN102" s="980"/>
      <c r="DO102" s="980"/>
      <c r="DP102" s="981"/>
      <c r="DQ102" s="979">
        <v>1502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8921956</v>
      </c>
      <c r="AB110" s="916"/>
      <c r="AC110" s="916"/>
      <c r="AD110" s="916"/>
      <c r="AE110" s="917"/>
      <c r="AF110" s="918">
        <v>8540495</v>
      </c>
      <c r="AG110" s="916"/>
      <c r="AH110" s="916"/>
      <c r="AI110" s="916"/>
      <c r="AJ110" s="917"/>
      <c r="AK110" s="918">
        <v>8304217</v>
      </c>
      <c r="AL110" s="916"/>
      <c r="AM110" s="916"/>
      <c r="AN110" s="916"/>
      <c r="AO110" s="917"/>
      <c r="AP110" s="919">
        <v>29</v>
      </c>
      <c r="AQ110" s="920"/>
      <c r="AR110" s="920"/>
      <c r="AS110" s="920"/>
      <c r="AT110" s="921"/>
      <c r="AU110" s="955" t="s">
        <v>62</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78227980</v>
      </c>
      <c r="BR110" s="863"/>
      <c r="BS110" s="863"/>
      <c r="BT110" s="863"/>
      <c r="BU110" s="863"/>
      <c r="BV110" s="863">
        <v>80619099</v>
      </c>
      <c r="BW110" s="863"/>
      <c r="BX110" s="863"/>
      <c r="BY110" s="863"/>
      <c r="BZ110" s="863"/>
      <c r="CA110" s="863">
        <v>85103781</v>
      </c>
      <c r="CB110" s="863"/>
      <c r="CC110" s="863"/>
      <c r="CD110" s="863"/>
      <c r="CE110" s="863"/>
      <c r="CF110" s="887">
        <v>297</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5581584</v>
      </c>
      <c r="BR111" s="835"/>
      <c r="BS111" s="835"/>
      <c r="BT111" s="835"/>
      <c r="BU111" s="835"/>
      <c r="BV111" s="835">
        <v>5363603</v>
      </c>
      <c r="BW111" s="835"/>
      <c r="BX111" s="835"/>
      <c r="BY111" s="835"/>
      <c r="BZ111" s="835"/>
      <c r="CA111" s="835">
        <v>5143899</v>
      </c>
      <c r="CB111" s="835"/>
      <c r="CC111" s="835"/>
      <c r="CD111" s="835"/>
      <c r="CE111" s="835"/>
      <c r="CF111" s="896">
        <v>17.899999999999999</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30681671</v>
      </c>
      <c r="BR112" s="835"/>
      <c r="BS112" s="835"/>
      <c r="BT112" s="835"/>
      <c r="BU112" s="835"/>
      <c r="BV112" s="835">
        <v>29573967</v>
      </c>
      <c r="BW112" s="835"/>
      <c r="BX112" s="835"/>
      <c r="BY112" s="835"/>
      <c r="BZ112" s="835"/>
      <c r="CA112" s="835">
        <v>29560770</v>
      </c>
      <c r="CB112" s="835"/>
      <c r="CC112" s="835"/>
      <c r="CD112" s="835"/>
      <c r="CE112" s="835"/>
      <c r="CF112" s="896">
        <v>103.1</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2552543</v>
      </c>
      <c r="DH112" s="835"/>
      <c r="DI112" s="835"/>
      <c r="DJ112" s="835"/>
      <c r="DK112" s="835"/>
      <c r="DL112" s="835">
        <v>2457575</v>
      </c>
      <c r="DM112" s="835"/>
      <c r="DN112" s="835"/>
      <c r="DO112" s="835"/>
      <c r="DP112" s="835"/>
      <c r="DQ112" s="835">
        <v>2404518</v>
      </c>
      <c r="DR112" s="835"/>
      <c r="DS112" s="835"/>
      <c r="DT112" s="835"/>
      <c r="DU112" s="835"/>
      <c r="DV112" s="812">
        <v>8.4</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2436953</v>
      </c>
      <c r="AB113" s="944"/>
      <c r="AC113" s="944"/>
      <c r="AD113" s="944"/>
      <c r="AE113" s="945"/>
      <c r="AF113" s="946">
        <v>2549607</v>
      </c>
      <c r="AG113" s="944"/>
      <c r="AH113" s="944"/>
      <c r="AI113" s="944"/>
      <c r="AJ113" s="945"/>
      <c r="AK113" s="946">
        <v>2706510</v>
      </c>
      <c r="AL113" s="944"/>
      <c r="AM113" s="944"/>
      <c r="AN113" s="944"/>
      <c r="AO113" s="945"/>
      <c r="AP113" s="947">
        <v>9.4</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9986434</v>
      </c>
      <c r="BR114" s="835"/>
      <c r="BS114" s="835"/>
      <c r="BT114" s="835"/>
      <c r="BU114" s="835"/>
      <c r="BV114" s="835">
        <v>9731508</v>
      </c>
      <c r="BW114" s="835"/>
      <c r="BX114" s="835"/>
      <c r="BY114" s="835"/>
      <c r="BZ114" s="835"/>
      <c r="CA114" s="835">
        <v>9322496</v>
      </c>
      <c r="CB114" s="835"/>
      <c r="CC114" s="835"/>
      <c r="CD114" s="835"/>
      <c r="CE114" s="835"/>
      <c r="CF114" s="896">
        <v>32.5</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399366</v>
      </c>
      <c r="AB115" s="944"/>
      <c r="AC115" s="944"/>
      <c r="AD115" s="944"/>
      <c r="AE115" s="945"/>
      <c r="AF115" s="946">
        <v>389984</v>
      </c>
      <c r="AG115" s="944"/>
      <c r="AH115" s="944"/>
      <c r="AI115" s="944"/>
      <c r="AJ115" s="945"/>
      <c r="AK115" s="946">
        <v>261710</v>
      </c>
      <c r="AL115" s="944"/>
      <c r="AM115" s="944"/>
      <c r="AN115" s="944"/>
      <c r="AO115" s="945"/>
      <c r="AP115" s="947">
        <v>0.9</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v>3409951</v>
      </c>
      <c r="BR115" s="835"/>
      <c r="BS115" s="835"/>
      <c r="BT115" s="835"/>
      <c r="BU115" s="835"/>
      <c r="BV115" s="835">
        <v>3415043</v>
      </c>
      <c r="BW115" s="835"/>
      <c r="BX115" s="835"/>
      <c r="BY115" s="835"/>
      <c r="BZ115" s="835"/>
      <c r="CA115" s="835">
        <v>1502153</v>
      </c>
      <c r="CB115" s="835"/>
      <c r="CC115" s="835"/>
      <c r="CD115" s="835"/>
      <c r="CE115" s="835"/>
      <c r="CF115" s="896">
        <v>5.2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463</v>
      </c>
      <c r="AB116" s="798"/>
      <c r="AC116" s="798"/>
      <c r="AD116" s="798"/>
      <c r="AE116" s="799"/>
      <c r="AF116" s="800" t="s">
        <v>113</v>
      </c>
      <c r="AG116" s="798"/>
      <c r="AH116" s="798"/>
      <c r="AI116" s="798"/>
      <c r="AJ116" s="799"/>
      <c r="AK116" s="800">
        <v>3423</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11758738</v>
      </c>
      <c r="AB117" s="930"/>
      <c r="AC117" s="930"/>
      <c r="AD117" s="930"/>
      <c r="AE117" s="931"/>
      <c r="AF117" s="932">
        <v>11480086</v>
      </c>
      <c r="AG117" s="930"/>
      <c r="AH117" s="930"/>
      <c r="AI117" s="930"/>
      <c r="AJ117" s="931"/>
      <c r="AK117" s="932">
        <v>11275860</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127887620</v>
      </c>
      <c r="BR119" s="866"/>
      <c r="BS119" s="866"/>
      <c r="BT119" s="866"/>
      <c r="BU119" s="866"/>
      <c r="BV119" s="866">
        <v>128703220</v>
      </c>
      <c r="BW119" s="866"/>
      <c r="BX119" s="866"/>
      <c r="BY119" s="866"/>
      <c r="BZ119" s="866"/>
      <c r="CA119" s="866">
        <v>130633099</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3029041</v>
      </c>
      <c r="DH119" s="781"/>
      <c r="DI119" s="781"/>
      <c r="DJ119" s="781"/>
      <c r="DK119" s="782"/>
      <c r="DL119" s="783">
        <v>2906028</v>
      </c>
      <c r="DM119" s="781"/>
      <c r="DN119" s="781"/>
      <c r="DO119" s="781"/>
      <c r="DP119" s="782"/>
      <c r="DQ119" s="783">
        <v>2739381</v>
      </c>
      <c r="DR119" s="781"/>
      <c r="DS119" s="781"/>
      <c r="DT119" s="781"/>
      <c r="DU119" s="782"/>
      <c r="DV119" s="869">
        <v>9.6</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11629858</v>
      </c>
      <c r="BR120" s="863"/>
      <c r="BS120" s="863"/>
      <c r="BT120" s="863"/>
      <c r="BU120" s="863"/>
      <c r="BV120" s="863">
        <v>11639810</v>
      </c>
      <c r="BW120" s="863"/>
      <c r="BX120" s="863"/>
      <c r="BY120" s="863"/>
      <c r="BZ120" s="863"/>
      <c r="CA120" s="863">
        <v>11038869</v>
      </c>
      <c r="CB120" s="863"/>
      <c r="CC120" s="863"/>
      <c r="CD120" s="863"/>
      <c r="CE120" s="863"/>
      <c r="CF120" s="887">
        <v>38.5</v>
      </c>
      <c r="CG120" s="888"/>
      <c r="CH120" s="888"/>
      <c r="CI120" s="888"/>
      <c r="CJ120" s="888"/>
      <c r="CK120" s="889" t="s">
        <v>448</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22232537</v>
      </c>
      <c r="DH120" s="863"/>
      <c r="DI120" s="863"/>
      <c r="DJ120" s="863"/>
      <c r="DK120" s="863"/>
      <c r="DL120" s="863">
        <v>22265769</v>
      </c>
      <c r="DM120" s="863"/>
      <c r="DN120" s="863"/>
      <c r="DO120" s="863"/>
      <c r="DP120" s="863"/>
      <c r="DQ120" s="863">
        <v>22219182</v>
      </c>
      <c r="DR120" s="863"/>
      <c r="DS120" s="863"/>
      <c r="DT120" s="863"/>
      <c r="DU120" s="863"/>
      <c r="DV120" s="864">
        <v>77.5</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144081</v>
      </c>
      <c r="AB121" s="798"/>
      <c r="AC121" s="798"/>
      <c r="AD121" s="798"/>
      <c r="AE121" s="799"/>
      <c r="AF121" s="800">
        <v>89762</v>
      </c>
      <c r="AG121" s="798"/>
      <c r="AH121" s="798"/>
      <c r="AI121" s="798"/>
      <c r="AJ121" s="799"/>
      <c r="AK121" s="800">
        <v>50664</v>
      </c>
      <c r="AL121" s="798"/>
      <c r="AM121" s="798"/>
      <c r="AN121" s="798"/>
      <c r="AO121" s="799"/>
      <c r="AP121" s="845">
        <v>0.2</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2721047</v>
      </c>
      <c r="BR121" s="835"/>
      <c r="BS121" s="835"/>
      <c r="BT121" s="835"/>
      <c r="BU121" s="835"/>
      <c r="BV121" s="835">
        <v>2606707</v>
      </c>
      <c r="BW121" s="835"/>
      <c r="BX121" s="835"/>
      <c r="BY121" s="835"/>
      <c r="BZ121" s="835"/>
      <c r="CA121" s="835">
        <v>2689210</v>
      </c>
      <c r="CB121" s="835"/>
      <c r="CC121" s="835"/>
      <c r="CD121" s="835"/>
      <c r="CE121" s="835"/>
      <c r="CF121" s="896">
        <v>9.4</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5266193</v>
      </c>
      <c r="DH121" s="835"/>
      <c r="DI121" s="835"/>
      <c r="DJ121" s="835"/>
      <c r="DK121" s="835"/>
      <c r="DL121" s="835">
        <v>5100447</v>
      </c>
      <c r="DM121" s="835"/>
      <c r="DN121" s="835"/>
      <c r="DO121" s="835"/>
      <c r="DP121" s="835"/>
      <c r="DQ121" s="835">
        <v>4892117</v>
      </c>
      <c r="DR121" s="835"/>
      <c r="DS121" s="835"/>
      <c r="DT121" s="835"/>
      <c r="DU121" s="835"/>
      <c r="DV121" s="812">
        <v>17.100000000000001</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75435422</v>
      </c>
      <c r="BR122" s="866"/>
      <c r="BS122" s="866"/>
      <c r="BT122" s="866"/>
      <c r="BU122" s="866"/>
      <c r="BV122" s="866">
        <v>77012343</v>
      </c>
      <c r="BW122" s="866"/>
      <c r="BX122" s="866"/>
      <c r="BY122" s="866"/>
      <c r="BZ122" s="866"/>
      <c r="CA122" s="866">
        <v>79390846</v>
      </c>
      <c r="CB122" s="866"/>
      <c r="CC122" s="866"/>
      <c r="CD122" s="866"/>
      <c r="CE122" s="866"/>
      <c r="CF122" s="867">
        <v>277</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490220</v>
      </c>
      <c r="DH122" s="835"/>
      <c r="DI122" s="835"/>
      <c r="DJ122" s="835"/>
      <c r="DK122" s="835"/>
      <c r="DL122" s="835">
        <v>944673</v>
      </c>
      <c r="DM122" s="835"/>
      <c r="DN122" s="835"/>
      <c r="DO122" s="835"/>
      <c r="DP122" s="835"/>
      <c r="DQ122" s="835">
        <v>1206463</v>
      </c>
      <c r="DR122" s="835"/>
      <c r="DS122" s="835"/>
      <c r="DT122" s="835"/>
      <c r="DU122" s="835"/>
      <c r="DV122" s="812">
        <v>4.2</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89786327</v>
      </c>
      <c r="BR123" s="854"/>
      <c r="BS123" s="854"/>
      <c r="BT123" s="854"/>
      <c r="BU123" s="854"/>
      <c r="BV123" s="854">
        <v>91258860</v>
      </c>
      <c r="BW123" s="854"/>
      <c r="BX123" s="854"/>
      <c r="BY123" s="854"/>
      <c r="BZ123" s="854"/>
      <c r="CA123" s="854">
        <v>93118925</v>
      </c>
      <c r="CB123" s="854"/>
      <c r="CC123" s="854"/>
      <c r="CD123" s="854"/>
      <c r="CE123" s="854"/>
      <c r="CF123" s="764"/>
      <c r="CG123" s="765"/>
      <c r="CH123" s="765"/>
      <c r="CI123" s="765"/>
      <c r="CJ123" s="855"/>
      <c r="CK123" s="890"/>
      <c r="CL123" s="876"/>
      <c r="CM123" s="876"/>
      <c r="CN123" s="876"/>
      <c r="CO123" s="877"/>
      <c r="CP123" s="856" t="s">
        <v>396</v>
      </c>
      <c r="CQ123" s="857"/>
      <c r="CR123" s="857"/>
      <c r="CS123" s="857"/>
      <c r="CT123" s="857"/>
      <c r="CU123" s="857"/>
      <c r="CV123" s="857"/>
      <c r="CW123" s="857"/>
      <c r="CX123" s="857"/>
      <c r="CY123" s="857"/>
      <c r="CZ123" s="857"/>
      <c r="DA123" s="857"/>
      <c r="DB123" s="857"/>
      <c r="DC123" s="857"/>
      <c r="DD123" s="857"/>
      <c r="DE123" s="857"/>
      <c r="DF123" s="858"/>
      <c r="DG123" s="797">
        <v>839858</v>
      </c>
      <c r="DH123" s="798"/>
      <c r="DI123" s="798"/>
      <c r="DJ123" s="798"/>
      <c r="DK123" s="799"/>
      <c r="DL123" s="800">
        <v>864452</v>
      </c>
      <c r="DM123" s="798"/>
      <c r="DN123" s="798"/>
      <c r="DO123" s="798"/>
      <c r="DP123" s="799"/>
      <c r="DQ123" s="800">
        <v>871445</v>
      </c>
      <c r="DR123" s="798"/>
      <c r="DS123" s="798"/>
      <c r="DT123" s="798"/>
      <c r="DU123" s="799"/>
      <c r="DV123" s="845">
        <v>3</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129.69999999999999</v>
      </c>
      <c r="BR124" s="852"/>
      <c r="BS124" s="852"/>
      <c r="BT124" s="852"/>
      <c r="BU124" s="852"/>
      <c r="BV124" s="852">
        <v>128.19999999999999</v>
      </c>
      <c r="BW124" s="852"/>
      <c r="BX124" s="852"/>
      <c r="BY124" s="852"/>
      <c r="BZ124" s="852"/>
      <c r="CA124" s="852">
        <v>130.80000000000001</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1853555</v>
      </c>
      <c r="DH124" s="781"/>
      <c r="DI124" s="781"/>
      <c r="DJ124" s="781"/>
      <c r="DK124" s="782"/>
      <c r="DL124" s="783">
        <v>398626</v>
      </c>
      <c r="DM124" s="781"/>
      <c r="DN124" s="781"/>
      <c r="DO124" s="781"/>
      <c r="DP124" s="782"/>
      <c r="DQ124" s="783">
        <v>371563</v>
      </c>
      <c r="DR124" s="781"/>
      <c r="DS124" s="781"/>
      <c r="DT124" s="781"/>
      <c r="DU124" s="782"/>
      <c r="DV124" s="869">
        <v>1.3</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255285</v>
      </c>
      <c r="AB125" s="798"/>
      <c r="AC125" s="798"/>
      <c r="AD125" s="798"/>
      <c r="AE125" s="799"/>
      <c r="AF125" s="800">
        <v>300222</v>
      </c>
      <c r="AG125" s="798"/>
      <c r="AH125" s="798"/>
      <c r="AI125" s="798"/>
      <c r="AJ125" s="799"/>
      <c r="AK125" s="800">
        <v>211046</v>
      </c>
      <c r="AL125" s="798"/>
      <c r="AM125" s="798"/>
      <c r="AN125" s="798"/>
      <c r="AO125" s="799"/>
      <c r="AP125" s="845">
        <v>0.7</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v>3409951</v>
      </c>
      <c r="DH126" s="835"/>
      <c r="DI126" s="835"/>
      <c r="DJ126" s="835"/>
      <c r="DK126" s="835"/>
      <c r="DL126" s="835">
        <v>3415043</v>
      </c>
      <c r="DM126" s="835"/>
      <c r="DN126" s="835"/>
      <c r="DO126" s="835"/>
      <c r="DP126" s="835"/>
      <c r="DQ126" s="835">
        <v>1502153</v>
      </c>
      <c r="DR126" s="835"/>
      <c r="DS126" s="835"/>
      <c r="DT126" s="835"/>
      <c r="DU126" s="835"/>
      <c r="DV126" s="812">
        <v>5.2</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295316</v>
      </c>
      <c r="AB128" s="819"/>
      <c r="AC128" s="819"/>
      <c r="AD128" s="819"/>
      <c r="AE128" s="820"/>
      <c r="AF128" s="821">
        <v>290709</v>
      </c>
      <c r="AG128" s="819"/>
      <c r="AH128" s="819"/>
      <c r="AI128" s="819"/>
      <c r="AJ128" s="820"/>
      <c r="AK128" s="821">
        <v>315295</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113</v>
      </c>
      <c r="BG128" s="805"/>
      <c r="BH128" s="805"/>
      <c r="BI128" s="805"/>
      <c r="BJ128" s="805"/>
      <c r="BK128" s="805"/>
      <c r="BL128" s="828"/>
      <c r="BM128" s="804">
        <v>11.58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36463242</v>
      </c>
      <c r="AB129" s="798"/>
      <c r="AC129" s="798"/>
      <c r="AD129" s="798"/>
      <c r="AE129" s="799"/>
      <c r="AF129" s="800">
        <v>36233120</v>
      </c>
      <c r="AG129" s="798"/>
      <c r="AH129" s="798"/>
      <c r="AI129" s="798"/>
      <c r="AJ129" s="799"/>
      <c r="AK129" s="800">
        <v>35743991</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113</v>
      </c>
      <c r="BG129" s="788"/>
      <c r="BH129" s="788"/>
      <c r="BI129" s="788"/>
      <c r="BJ129" s="788"/>
      <c r="BK129" s="788"/>
      <c r="BL129" s="789"/>
      <c r="BM129" s="787">
        <v>16.579999999999998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7102024</v>
      </c>
      <c r="AB130" s="798"/>
      <c r="AC130" s="798"/>
      <c r="AD130" s="798"/>
      <c r="AE130" s="799"/>
      <c r="AF130" s="800">
        <v>7041953</v>
      </c>
      <c r="AG130" s="798"/>
      <c r="AH130" s="798"/>
      <c r="AI130" s="798"/>
      <c r="AJ130" s="799"/>
      <c r="AK130" s="800">
        <v>7084915</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14.1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29361218</v>
      </c>
      <c r="AB131" s="781"/>
      <c r="AC131" s="781"/>
      <c r="AD131" s="781"/>
      <c r="AE131" s="782"/>
      <c r="AF131" s="783">
        <v>29191167</v>
      </c>
      <c r="AG131" s="781"/>
      <c r="AH131" s="781"/>
      <c r="AI131" s="781"/>
      <c r="AJ131" s="782"/>
      <c r="AK131" s="783">
        <v>28659076</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130.80000000000001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14.854281589999999</v>
      </c>
      <c r="AB132" s="761"/>
      <c r="AC132" s="761"/>
      <c r="AD132" s="761"/>
      <c r="AE132" s="762"/>
      <c r="AF132" s="763">
        <v>14.20780471</v>
      </c>
      <c r="AG132" s="761"/>
      <c r="AH132" s="761"/>
      <c r="AI132" s="761"/>
      <c r="AJ132" s="762"/>
      <c r="AK132" s="763">
        <v>13.52329014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16.2</v>
      </c>
      <c r="AB133" s="740"/>
      <c r="AC133" s="740"/>
      <c r="AD133" s="740"/>
      <c r="AE133" s="741"/>
      <c r="AF133" s="739">
        <v>15.2</v>
      </c>
      <c r="AG133" s="740"/>
      <c r="AH133" s="740"/>
      <c r="AI133" s="740"/>
      <c r="AJ133" s="741"/>
      <c r="AK133" s="739">
        <v>14.1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10655461</v>
      </c>
      <c r="L9" s="266">
        <v>85243</v>
      </c>
      <c r="M9" s="267">
        <v>62065</v>
      </c>
      <c r="N9" s="268">
        <v>37.299999999999997</v>
      </c>
    </row>
    <row r="10" spans="1:16" x14ac:dyDescent="0.15">
      <c r="A10" s="250"/>
      <c r="B10" s="246"/>
      <c r="C10" s="246"/>
      <c r="D10" s="246"/>
      <c r="E10" s="246"/>
      <c r="F10" s="246"/>
      <c r="G10" s="1166" t="s">
        <v>486</v>
      </c>
      <c r="H10" s="1167"/>
      <c r="I10" s="1167"/>
      <c r="J10" s="1168"/>
      <c r="K10" s="269">
        <v>271252</v>
      </c>
      <c r="L10" s="270">
        <v>2170</v>
      </c>
      <c r="M10" s="271">
        <v>5121</v>
      </c>
      <c r="N10" s="272">
        <v>-57.6</v>
      </c>
    </row>
    <row r="11" spans="1:16" ht="13.5" customHeight="1" x14ac:dyDescent="0.15">
      <c r="A11" s="250"/>
      <c r="B11" s="246"/>
      <c r="C11" s="246"/>
      <c r="D11" s="246"/>
      <c r="E11" s="246"/>
      <c r="F11" s="246"/>
      <c r="G11" s="1166" t="s">
        <v>487</v>
      </c>
      <c r="H11" s="1167"/>
      <c r="I11" s="1167"/>
      <c r="J11" s="1168"/>
      <c r="K11" s="269">
        <v>120</v>
      </c>
      <c r="L11" s="270">
        <v>1</v>
      </c>
      <c r="M11" s="271">
        <v>6030</v>
      </c>
      <c r="N11" s="272">
        <v>-100</v>
      </c>
    </row>
    <row r="12" spans="1:16" ht="13.5" customHeight="1" x14ac:dyDescent="0.15">
      <c r="A12" s="250"/>
      <c r="B12" s="246"/>
      <c r="C12" s="246"/>
      <c r="D12" s="246"/>
      <c r="E12" s="246"/>
      <c r="F12" s="246"/>
      <c r="G12" s="1166" t="s">
        <v>488</v>
      </c>
      <c r="H12" s="1167"/>
      <c r="I12" s="1167"/>
      <c r="J12" s="1168"/>
      <c r="K12" s="269" t="s">
        <v>489</v>
      </c>
      <c r="L12" s="270" t="s">
        <v>489</v>
      </c>
      <c r="M12" s="271">
        <v>823</v>
      </c>
      <c r="N12" s="272" t="s">
        <v>489</v>
      </c>
    </row>
    <row r="13" spans="1:16" ht="13.5" customHeight="1" x14ac:dyDescent="0.15">
      <c r="A13" s="250"/>
      <c r="B13" s="246"/>
      <c r="C13" s="246"/>
      <c r="D13" s="246"/>
      <c r="E13" s="246"/>
      <c r="F13" s="246"/>
      <c r="G13" s="1166" t="s">
        <v>490</v>
      </c>
      <c r="H13" s="1167"/>
      <c r="I13" s="1167"/>
      <c r="J13" s="1168"/>
      <c r="K13" s="269" t="s">
        <v>489</v>
      </c>
      <c r="L13" s="270" t="s">
        <v>489</v>
      </c>
      <c r="M13" s="271" t="s">
        <v>489</v>
      </c>
      <c r="N13" s="272" t="s">
        <v>489</v>
      </c>
    </row>
    <row r="14" spans="1:16" ht="13.5" customHeight="1" x14ac:dyDescent="0.15">
      <c r="A14" s="250"/>
      <c r="B14" s="246"/>
      <c r="C14" s="246"/>
      <c r="D14" s="246"/>
      <c r="E14" s="246"/>
      <c r="F14" s="246"/>
      <c r="G14" s="1166" t="s">
        <v>491</v>
      </c>
      <c r="H14" s="1167"/>
      <c r="I14" s="1167"/>
      <c r="J14" s="1168"/>
      <c r="K14" s="269">
        <v>272966</v>
      </c>
      <c r="L14" s="270">
        <v>2184</v>
      </c>
      <c r="M14" s="271">
        <v>2403</v>
      </c>
      <c r="N14" s="272">
        <v>-9.1</v>
      </c>
    </row>
    <row r="15" spans="1:16" ht="13.5" customHeight="1" x14ac:dyDescent="0.15">
      <c r="A15" s="250"/>
      <c r="B15" s="246"/>
      <c r="C15" s="246"/>
      <c r="D15" s="246"/>
      <c r="E15" s="246"/>
      <c r="F15" s="246"/>
      <c r="G15" s="1166" t="s">
        <v>492</v>
      </c>
      <c r="H15" s="1167"/>
      <c r="I15" s="1167"/>
      <c r="J15" s="1168"/>
      <c r="K15" s="269">
        <v>175337</v>
      </c>
      <c r="L15" s="270">
        <v>1403</v>
      </c>
      <c r="M15" s="271">
        <v>1960</v>
      </c>
      <c r="N15" s="272">
        <v>-28.4</v>
      </c>
    </row>
    <row r="16" spans="1:16" x14ac:dyDescent="0.15">
      <c r="A16" s="250"/>
      <c r="B16" s="246"/>
      <c r="C16" s="246"/>
      <c r="D16" s="246"/>
      <c r="E16" s="246"/>
      <c r="F16" s="246"/>
      <c r="G16" s="1169" t="s">
        <v>493</v>
      </c>
      <c r="H16" s="1170"/>
      <c r="I16" s="1170"/>
      <c r="J16" s="1171"/>
      <c r="K16" s="270">
        <v>-1288605</v>
      </c>
      <c r="L16" s="270">
        <v>-10309</v>
      </c>
      <c r="M16" s="271">
        <v>-6101</v>
      </c>
      <c r="N16" s="272">
        <v>69</v>
      </c>
    </row>
    <row r="17" spans="1:16" x14ac:dyDescent="0.15">
      <c r="A17" s="250"/>
      <c r="B17" s="246"/>
      <c r="C17" s="246"/>
      <c r="D17" s="246"/>
      <c r="E17" s="246"/>
      <c r="F17" s="246"/>
      <c r="G17" s="1169" t="s">
        <v>171</v>
      </c>
      <c r="H17" s="1170"/>
      <c r="I17" s="1170"/>
      <c r="J17" s="1171"/>
      <c r="K17" s="270">
        <v>10086531</v>
      </c>
      <c r="L17" s="270">
        <v>80692</v>
      </c>
      <c r="M17" s="271">
        <v>72301</v>
      </c>
      <c r="N17" s="272">
        <v>11.6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9.17</v>
      </c>
      <c r="L21" s="283">
        <v>7.06</v>
      </c>
      <c r="M21" s="284">
        <v>2.11</v>
      </c>
      <c r="N21" s="251"/>
      <c r="O21" s="285"/>
      <c r="P21" s="281"/>
    </row>
    <row r="22" spans="1:16" s="286" customFormat="1" x14ac:dyDescent="0.15">
      <c r="A22" s="281"/>
      <c r="B22" s="251"/>
      <c r="C22" s="251"/>
      <c r="D22" s="251"/>
      <c r="E22" s="251"/>
      <c r="F22" s="251"/>
      <c r="G22" s="1163" t="s">
        <v>499</v>
      </c>
      <c r="H22" s="1164"/>
      <c r="I22" s="1164"/>
      <c r="J22" s="1165"/>
      <c r="K22" s="287">
        <v>97.8</v>
      </c>
      <c r="L22" s="288">
        <v>98.2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8304217</v>
      </c>
      <c r="L32" s="296">
        <v>66433</v>
      </c>
      <c r="M32" s="297">
        <v>44939</v>
      </c>
      <c r="N32" s="298">
        <v>47.8</v>
      </c>
    </row>
    <row r="33" spans="1:16" ht="13.5" customHeight="1" x14ac:dyDescent="0.15">
      <c r="A33" s="250"/>
      <c r="B33" s="246"/>
      <c r="C33" s="246"/>
      <c r="D33" s="246"/>
      <c r="E33" s="246"/>
      <c r="F33" s="246"/>
      <c r="G33" s="1154" t="s">
        <v>504</v>
      </c>
      <c r="H33" s="1155"/>
      <c r="I33" s="1155"/>
      <c r="J33" s="1156"/>
      <c r="K33" s="296" t="s">
        <v>489</v>
      </c>
      <c r="L33" s="296" t="s">
        <v>489</v>
      </c>
      <c r="M33" s="297">
        <v>8</v>
      </c>
      <c r="N33" s="298" t="s">
        <v>489</v>
      </c>
    </row>
    <row r="34" spans="1:16" ht="27" customHeight="1" x14ac:dyDescent="0.15">
      <c r="A34" s="250"/>
      <c r="B34" s="246"/>
      <c r="C34" s="246"/>
      <c r="D34" s="246"/>
      <c r="E34" s="246"/>
      <c r="F34" s="246"/>
      <c r="G34" s="1154" t="s">
        <v>505</v>
      </c>
      <c r="H34" s="1155"/>
      <c r="I34" s="1155"/>
      <c r="J34" s="1156"/>
      <c r="K34" s="296" t="s">
        <v>489</v>
      </c>
      <c r="L34" s="296" t="s">
        <v>489</v>
      </c>
      <c r="M34" s="297">
        <v>27</v>
      </c>
      <c r="N34" s="298" t="s">
        <v>489</v>
      </c>
    </row>
    <row r="35" spans="1:16" ht="27" customHeight="1" x14ac:dyDescent="0.15">
      <c r="A35" s="250"/>
      <c r="B35" s="246"/>
      <c r="C35" s="246"/>
      <c r="D35" s="246"/>
      <c r="E35" s="246"/>
      <c r="F35" s="246"/>
      <c r="G35" s="1154" t="s">
        <v>506</v>
      </c>
      <c r="H35" s="1155"/>
      <c r="I35" s="1155"/>
      <c r="J35" s="1156"/>
      <c r="K35" s="296">
        <v>2706510</v>
      </c>
      <c r="L35" s="296">
        <v>21652</v>
      </c>
      <c r="M35" s="297">
        <v>13271</v>
      </c>
      <c r="N35" s="298">
        <v>63.2</v>
      </c>
    </row>
    <row r="36" spans="1:16" ht="27" customHeight="1" x14ac:dyDescent="0.15">
      <c r="A36" s="250"/>
      <c r="B36" s="246"/>
      <c r="C36" s="246"/>
      <c r="D36" s="246"/>
      <c r="E36" s="246"/>
      <c r="F36" s="246"/>
      <c r="G36" s="1154" t="s">
        <v>507</v>
      </c>
      <c r="H36" s="1155"/>
      <c r="I36" s="1155"/>
      <c r="J36" s="1156"/>
      <c r="K36" s="296" t="s">
        <v>489</v>
      </c>
      <c r="L36" s="296" t="s">
        <v>489</v>
      </c>
      <c r="M36" s="297">
        <v>1417</v>
      </c>
      <c r="N36" s="298" t="s">
        <v>489</v>
      </c>
    </row>
    <row r="37" spans="1:16" ht="13.5" customHeight="1" x14ac:dyDescent="0.15">
      <c r="A37" s="250"/>
      <c r="B37" s="246"/>
      <c r="C37" s="246"/>
      <c r="D37" s="246"/>
      <c r="E37" s="246"/>
      <c r="F37" s="246"/>
      <c r="G37" s="1154" t="s">
        <v>508</v>
      </c>
      <c r="H37" s="1155"/>
      <c r="I37" s="1155"/>
      <c r="J37" s="1156"/>
      <c r="K37" s="296">
        <v>261710</v>
      </c>
      <c r="L37" s="296">
        <v>2094</v>
      </c>
      <c r="M37" s="297">
        <v>1166</v>
      </c>
      <c r="N37" s="298">
        <v>79.599999999999994</v>
      </c>
    </row>
    <row r="38" spans="1:16" ht="27" customHeight="1" x14ac:dyDescent="0.15">
      <c r="A38" s="250"/>
      <c r="B38" s="246"/>
      <c r="C38" s="246"/>
      <c r="D38" s="246"/>
      <c r="E38" s="246"/>
      <c r="F38" s="246"/>
      <c r="G38" s="1157" t="s">
        <v>509</v>
      </c>
      <c r="H38" s="1158"/>
      <c r="I38" s="1158"/>
      <c r="J38" s="1159"/>
      <c r="K38" s="299">
        <v>3423</v>
      </c>
      <c r="L38" s="299">
        <v>27</v>
      </c>
      <c r="M38" s="300">
        <v>3</v>
      </c>
      <c r="N38" s="301">
        <v>800</v>
      </c>
      <c r="O38" s="295"/>
    </row>
    <row r="39" spans="1:16" x14ac:dyDescent="0.15">
      <c r="A39" s="250"/>
      <c r="B39" s="246"/>
      <c r="C39" s="246"/>
      <c r="D39" s="246"/>
      <c r="E39" s="246"/>
      <c r="F39" s="246"/>
      <c r="G39" s="1157" t="s">
        <v>510</v>
      </c>
      <c r="H39" s="1158"/>
      <c r="I39" s="1158"/>
      <c r="J39" s="1159"/>
      <c r="K39" s="302">
        <v>-315295</v>
      </c>
      <c r="L39" s="302">
        <v>-2522</v>
      </c>
      <c r="M39" s="303">
        <v>-4631</v>
      </c>
      <c r="N39" s="304">
        <v>-45.5</v>
      </c>
      <c r="O39" s="295"/>
    </row>
    <row r="40" spans="1:16" ht="27" customHeight="1" x14ac:dyDescent="0.15">
      <c r="A40" s="250"/>
      <c r="B40" s="246"/>
      <c r="C40" s="246"/>
      <c r="D40" s="246"/>
      <c r="E40" s="246"/>
      <c r="F40" s="246"/>
      <c r="G40" s="1154" t="s">
        <v>511</v>
      </c>
      <c r="H40" s="1155"/>
      <c r="I40" s="1155"/>
      <c r="J40" s="1156"/>
      <c r="K40" s="302">
        <v>-7084915</v>
      </c>
      <c r="L40" s="302">
        <v>-56679</v>
      </c>
      <c r="M40" s="303">
        <v>-38859</v>
      </c>
      <c r="N40" s="304">
        <v>45.9</v>
      </c>
      <c r="O40" s="295"/>
    </row>
    <row r="41" spans="1:16" x14ac:dyDescent="0.15">
      <c r="A41" s="250"/>
      <c r="B41" s="246"/>
      <c r="C41" s="246"/>
      <c r="D41" s="246"/>
      <c r="E41" s="246"/>
      <c r="F41" s="246"/>
      <c r="G41" s="1160" t="s">
        <v>282</v>
      </c>
      <c r="H41" s="1161"/>
      <c r="I41" s="1161"/>
      <c r="J41" s="1162"/>
      <c r="K41" s="296">
        <v>3875650</v>
      </c>
      <c r="L41" s="302">
        <v>31005</v>
      </c>
      <c r="M41" s="303">
        <v>17340</v>
      </c>
      <c r="N41" s="304">
        <v>78.8</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9230529</v>
      </c>
      <c r="J51" s="322">
        <v>71435</v>
      </c>
      <c r="K51" s="323">
        <v>-0.2</v>
      </c>
      <c r="L51" s="324">
        <v>43493</v>
      </c>
      <c r="M51" s="325">
        <v>5</v>
      </c>
      <c r="N51" s="326">
        <v>-5.2</v>
      </c>
    </row>
    <row r="52" spans="1:14" x14ac:dyDescent="0.15">
      <c r="A52" s="250"/>
      <c r="B52" s="246"/>
      <c r="C52" s="246"/>
      <c r="D52" s="246"/>
      <c r="E52" s="246"/>
      <c r="F52" s="246"/>
      <c r="G52" s="327"/>
      <c r="H52" s="328" t="s">
        <v>522</v>
      </c>
      <c r="I52" s="329">
        <v>3731343</v>
      </c>
      <c r="J52" s="330">
        <v>28877</v>
      </c>
      <c r="K52" s="331">
        <v>-29.1</v>
      </c>
      <c r="L52" s="332">
        <v>23254</v>
      </c>
      <c r="M52" s="333">
        <v>4</v>
      </c>
      <c r="N52" s="334">
        <v>-33.1</v>
      </c>
    </row>
    <row r="53" spans="1:14" x14ac:dyDescent="0.15">
      <c r="A53" s="250"/>
      <c r="B53" s="246"/>
      <c r="C53" s="246"/>
      <c r="D53" s="246"/>
      <c r="E53" s="246"/>
      <c r="F53" s="246"/>
      <c r="G53" s="312" t="s">
        <v>523</v>
      </c>
      <c r="H53" s="313"/>
      <c r="I53" s="321">
        <v>8621790</v>
      </c>
      <c r="J53" s="322">
        <v>66971</v>
      </c>
      <c r="K53" s="323">
        <v>-6.2</v>
      </c>
      <c r="L53" s="324">
        <v>50840</v>
      </c>
      <c r="M53" s="325">
        <v>16.899999999999999</v>
      </c>
      <c r="N53" s="326">
        <v>-23.1</v>
      </c>
    </row>
    <row r="54" spans="1:14" x14ac:dyDescent="0.15">
      <c r="A54" s="250"/>
      <c r="B54" s="246"/>
      <c r="C54" s="246"/>
      <c r="D54" s="246"/>
      <c r="E54" s="246"/>
      <c r="F54" s="246"/>
      <c r="G54" s="327"/>
      <c r="H54" s="328" t="s">
        <v>522</v>
      </c>
      <c r="I54" s="329">
        <v>3582720</v>
      </c>
      <c r="J54" s="330">
        <v>27829</v>
      </c>
      <c r="K54" s="331">
        <v>-3.6</v>
      </c>
      <c r="L54" s="332">
        <v>25367</v>
      </c>
      <c r="M54" s="333">
        <v>9.1</v>
      </c>
      <c r="N54" s="334">
        <v>-12.7</v>
      </c>
    </row>
    <row r="55" spans="1:14" x14ac:dyDescent="0.15">
      <c r="A55" s="250"/>
      <c r="B55" s="246"/>
      <c r="C55" s="246"/>
      <c r="D55" s="246"/>
      <c r="E55" s="246"/>
      <c r="F55" s="246"/>
      <c r="G55" s="312" t="s">
        <v>524</v>
      </c>
      <c r="H55" s="313"/>
      <c r="I55" s="321">
        <v>10904377</v>
      </c>
      <c r="J55" s="322">
        <v>85500</v>
      </c>
      <c r="K55" s="323">
        <v>27.7</v>
      </c>
      <c r="L55" s="324">
        <v>53605</v>
      </c>
      <c r="M55" s="325">
        <v>5.4</v>
      </c>
      <c r="N55" s="326">
        <v>22.3</v>
      </c>
    </row>
    <row r="56" spans="1:14" x14ac:dyDescent="0.15">
      <c r="A56" s="250"/>
      <c r="B56" s="246"/>
      <c r="C56" s="246"/>
      <c r="D56" s="246"/>
      <c r="E56" s="246"/>
      <c r="F56" s="246"/>
      <c r="G56" s="327"/>
      <c r="H56" s="328" t="s">
        <v>522</v>
      </c>
      <c r="I56" s="329">
        <v>3760197</v>
      </c>
      <c r="J56" s="330">
        <v>29483</v>
      </c>
      <c r="K56" s="331">
        <v>5.9</v>
      </c>
      <c r="L56" s="332">
        <v>28343</v>
      </c>
      <c r="M56" s="333">
        <v>11.7</v>
      </c>
      <c r="N56" s="334">
        <v>-5.8</v>
      </c>
    </row>
    <row r="57" spans="1:14" x14ac:dyDescent="0.15">
      <c r="A57" s="250"/>
      <c r="B57" s="246"/>
      <c r="C57" s="246"/>
      <c r="D57" s="246"/>
      <c r="E57" s="246"/>
      <c r="F57" s="246"/>
      <c r="G57" s="312" t="s">
        <v>525</v>
      </c>
      <c r="H57" s="313"/>
      <c r="I57" s="321">
        <v>13479252</v>
      </c>
      <c r="J57" s="322">
        <v>106741</v>
      </c>
      <c r="K57" s="323">
        <v>24.8</v>
      </c>
      <c r="L57" s="324">
        <v>58051</v>
      </c>
      <c r="M57" s="325">
        <v>8.3000000000000007</v>
      </c>
      <c r="N57" s="326">
        <v>16.5</v>
      </c>
    </row>
    <row r="58" spans="1:14" x14ac:dyDescent="0.15">
      <c r="A58" s="250"/>
      <c r="B58" s="246"/>
      <c r="C58" s="246"/>
      <c r="D58" s="246"/>
      <c r="E58" s="246"/>
      <c r="F58" s="246"/>
      <c r="G58" s="327"/>
      <c r="H58" s="328" t="s">
        <v>522</v>
      </c>
      <c r="I58" s="329">
        <v>6778898</v>
      </c>
      <c r="J58" s="330">
        <v>53681</v>
      </c>
      <c r="K58" s="331">
        <v>82.1</v>
      </c>
      <c r="L58" s="332">
        <v>32143</v>
      </c>
      <c r="M58" s="333">
        <v>13.4</v>
      </c>
      <c r="N58" s="334">
        <v>68.7</v>
      </c>
    </row>
    <row r="59" spans="1:14" x14ac:dyDescent="0.15">
      <c r="A59" s="250"/>
      <c r="B59" s="246"/>
      <c r="C59" s="246"/>
      <c r="D59" s="246"/>
      <c r="E59" s="246"/>
      <c r="F59" s="246"/>
      <c r="G59" s="312" t="s">
        <v>526</v>
      </c>
      <c r="H59" s="313"/>
      <c r="I59" s="321">
        <v>15907341</v>
      </c>
      <c r="J59" s="322">
        <v>127258</v>
      </c>
      <c r="K59" s="323">
        <v>19.2</v>
      </c>
      <c r="L59" s="324">
        <v>65942</v>
      </c>
      <c r="M59" s="325">
        <v>13.6</v>
      </c>
      <c r="N59" s="326">
        <v>5.6</v>
      </c>
    </row>
    <row r="60" spans="1:14" x14ac:dyDescent="0.15">
      <c r="A60" s="250"/>
      <c r="B60" s="246"/>
      <c r="C60" s="246"/>
      <c r="D60" s="246"/>
      <c r="E60" s="246"/>
      <c r="F60" s="246"/>
      <c r="G60" s="327"/>
      <c r="H60" s="328" t="s">
        <v>522</v>
      </c>
      <c r="I60" s="335">
        <v>10097364</v>
      </c>
      <c r="J60" s="330">
        <v>80778</v>
      </c>
      <c r="K60" s="331">
        <v>50.5</v>
      </c>
      <c r="L60" s="332">
        <v>32778</v>
      </c>
      <c r="M60" s="333">
        <v>2</v>
      </c>
      <c r="N60" s="334">
        <v>48.5</v>
      </c>
    </row>
    <row r="61" spans="1:14" x14ac:dyDescent="0.15">
      <c r="A61" s="250"/>
      <c r="B61" s="246"/>
      <c r="C61" s="246"/>
      <c r="D61" s="246"/>
      <c r="E61" s="246"/>
      <c r="F61" s="246"/>
      <c r="G61" s="312" t="s">
        <v>527</v>
      </c>
      <c r="H61" s="336"/>
      <c r="I61" s="337">
        <v>11628658</v>
      </c>
      <c r="J61" s="338">
        <v>91581</v>
      </c>
      <c r="K61" s="339">
        <v>13.1</v>
      </c>
      <c r="L61" s="340">
        <v>54386</v>
      </c>
      <c r="M61" s="341">
        <v>9.8000000000000007</v>
      </c>
      <c r="N61" s="326">
        <v>3.3</v>
      </c>
    </row>
    <row r="62" spans="1:14" x14ac:dyDescent="0.15">
      <c r="A62" s="250"/>
      <c r="B62" s="246"/>
      <c r="C62" s="246"/>
      <c r="D62" s="246"/>
      <c r="E62" s="246"/>
      <c r="F62" s="246"/>
      <c r="G62" s="327"/>
      <c r="H62" s="328" t="s">
        <v>522</v>
      </c>
      <c r="I62" s="329">
        <v>5590104</v>
      </c>
      <c r="J62" s="330">
        <v>44130</v>
      </c>
      <c r="K62" s="331">
        <v>21.2</v>
      </c>
      <c r="L62" s="332">
        <v>28377</v>
      </c>
      <c r="M62" s="333">
        <v>8</v>
      </c>
      <c r="N62" s="334">
        <v>13.2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85" zoomScaleNormal="85" zoomScaleSheetLayoutView="55" workbookViewId="0">
      <selection activeCell="C116" sqref="C1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7.35</v>
      </c>
      <c r="G47" s="12">
        <v>8.18</v>
      </c>
      <c r="H47" s="12">
        <v>8.81</v>
      </c>
      <c r="I47" s="12">
        <v>10.5</v>
      </c>
      <c r="J47" s="13">
        <v>8.42</v>
      </c>
    </row>
    <row r="48" spans="2:10" ht="57.75" customHeight="1" x14ac:dyDescent="0.15">
      <c r="B48" s="14"/>
      <c r="C48" s="1174" t="s">
        <v>4</v>
      </c>
      <c r="D48" s="1174"/>
      <c r="E48" s="1175"/>
      <c r="F48" s="15">
        <v>2.36</v>
      </c>
      <c r="G48" s="16">
        <v>3.12</v>
      </c>
      <c r="H48" s="16">
        <v>3.32</v>
      </c>
      <c r="I48" s="16">
        <v>3.01</v>
      </c>
      <c r="J48" s="17">
        <v>3.27</v>
      </c>
    </row>
    <row r="49" spans="2:10" ht="57.75" customHeight="1" thickBot="1" x14ac:dyDescent="0.2">
      <c r="B49" s="18"/>
      <c r="C49" s="1176" t="s">
        <v>5</v>
      </c>
      <c r="D49" s="1176"/>
      <c r="E49" s="1177"/>
      <c r="F49" s="19" t="s">
        <v>534</v>
      </c>
      <c r="G49" s="20">
        <v>0.53</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2018-10-25T08:25:32Z</cp:lastPrinted>
  <dcterms:created xsi:type="dcterms:W3CDTF">2018-01-24T06:22:44Z</dcterms:created>
  <dcterms:modified xsi:type="dcterms:W3CDTF">2018-10-25T08:25:47Z</dcterms:modified>
  <cp:category/>
</cp:coreProperties>
</file>