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rasv100218\内部系唐津市共有\財務部　財政課\決算カード(財政状況資料集含）\00 類団【Ⅲ-1】指標等一覧\00 総務省財政状況資料集\R5唐津市\01_財政状況資料集\05_県へ回答\"/>
    </mc:Choice>
  </mc:AlternateContent>
  <bookViews>
    <workbookView xWindow="0" yWindow="0" windowWidth="28800" windowHeight="1411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<sst xmlns="http://schemas.openxmlformats.org/spreadsheetml/2006/main" count="1100" uniqueCount="574">
  <si>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</si>
  <si>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</si>
  <si>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</si>
  <si>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</si>
  <si>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</si>
  <si>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</si>
  <si>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</si>
  <si>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</si>
  <si>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</si>
  <si>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</si>
  <si>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</si>
  <si>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</si>
  <si>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</si>
  <si>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</si>
  <si>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</si>
  <si>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</si>
  <si>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</si>
  <si>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</si>
  <si>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</si>
  <si>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</si>
  <si>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</si>
  <si>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</si>
  <si>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</si>
  <si>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</si>
  <si>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</si>
  <si>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</si>
  <si>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</si>
  <si>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</si>
  <si>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</si>
  <si>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</si>
  <si>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</si>
  <si>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</si>
  <si>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</si>
  <si>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</si>
  <si>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</si>
  <si>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</si>
  <si>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</si>
  <si>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</si>
  <si>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</si>
  <si>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</si>
  <si>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</si>
  <si>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</si>
  <si>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</si>
  <si>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</si>
  <si>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</si>
  <si>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</si>
  <si>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</si>
  <si>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</si>
  <si>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</si>
  <si>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</si>
  <si>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</si>
  <si>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</si>
  <si>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</si>
  <si>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</si>
  <si>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</si>
  <si>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</si>
  <si>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</si>
  <si>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</si>
  <si>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</si>
  <si>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</si>
  <si>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</si>
  <si>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</si>
  <si>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</si>
  <si>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</si>
  <si>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</si>
  <si>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</si>
  <si>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</si>
  <si>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</si>
  <si>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</si>
  <si>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</si>
  <si>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</si>
  <si>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</si>
  <si>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</si>
  <si>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</si>
  <si>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</si>
  <si>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</si>
  <si>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</si>
  <si>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</si>
  <si>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</si>
  <si>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</si>
  <si>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</si>
  <si>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</si>
  <si>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</si>
  <si>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</si>
  <si>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</si>
  <si>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</si>
  <si>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</si>
  <si>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</si>
  <si>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</si>
  <si>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</si>
  <si>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</si>
  <si>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</si>
  <si>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</si>
  <si>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</si>
  <si>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唐津市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</si>
  <si>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</si>
  <si>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</si>
  <si>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</si>
  <si>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</si>
  <si>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</si>
  <si>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</si>
  <si>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</si>
  <si>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</si>
  <si>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</si>
  <si>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</si>
  <si>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</si>
  <si>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</si>
  <si>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</si>
  <si>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</si>
  <si>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</si>
  <si>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</si>
  <si>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</si>
  <si>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</si>
  <si>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</si>
  <si>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</si>
  <si>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</si>
  <si>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</si>
  <si>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</si>
  <si>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</si>
  <si>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</si>
  <si>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</si>
  <si>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</si>
  <si>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</si>
  <si>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</si>
  <si>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</si>
  <si>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</si>
  <si>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</si>
  <si>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</si>
  <si>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</si>
  <si>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</si>
  <si>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</si>
  <si>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</si>
  <si>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</si>
  <si>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</si>
  <si>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</si>
  <si>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</si>
  <si>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</si>
  <si>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</si>
  <si>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</si>
  <si>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</si>
  <si>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</si>
  <si>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</si>
  <si>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</si>
  <si>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</si>
  <si>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</si>
  <si>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</si>
  <si>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</si>
  <si>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</si>
  <si>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</si>
  <si>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</si>
  <si>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</si>
  <si>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</si>
  <si>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</si>
  <si>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</si>
  <si>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</si>
  <si>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</si>
  <si>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</si>
  <si>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</si>
  <si>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</si>
  <si>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</si>
  <si>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</si>
  <si>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</si>
  <si>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</si>
  <si>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</si>
  <si>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</si>
  <si>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</si>
  <si>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</si>
  <si>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</si>
  <si>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</si>
  <si>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</si>
  <si>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</si>
  <si>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</si>
  <si>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</si>
  <si>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</si>
  <si>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</si>
  <si>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</si>
  <si>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</si>
  <si>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</si>
  <si>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</si>
  <si>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</si>
  <si>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</si>
  <si>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</si>
  <si>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</si>
  <si>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</si>
  <si>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</si>
  <si>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</si>
  <si>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</si>
  <si>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</si>
  <si>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</si>
  <si>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</si>
  <si>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</si>
  <si>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</si>
  <si>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</si>
  <si>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</si>
  <si>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</si>
  <si>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</si>
  <si>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</si>
  <si>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</si>
  <si>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</si>
  <si>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</si>
  <si>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</si>
  <si>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</si>
  <si>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</si>
  <si>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佐賀県唐津市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</si>
  <si>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</si>
  <si>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</si>
  <si>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</si>
  <si>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</si>
  <si>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</si>
  <si>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</si>
  <si>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</si>
  <si>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</si>
  <si>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</si>
  <si>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</si>
  <si>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</si>
  <si>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</si>
  <si>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</si>
  <si>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</si>
  <si>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</si>
  <si>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</si>
  <si>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</si>
  <si>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</si>
  <si>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</si>
  <si>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</si>
  <si>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</si>
  <si>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</si>
  <si>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</si>
  <si>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</si>
  <si>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</si>
  <si>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</si>
  <si>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</si>
  <si>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</si>
  <si>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</si>
  <si>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</si>
  <si>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</si>
  <si>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</si>
  <si>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</si>
  <si>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</si>
  <si>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</si>
  <si>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</si>
  <si>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</si>
  <si>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</si>
  <si>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</si>
  <si>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</si>
  <si>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</si>
  <si>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</si>
  <si>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</si>
  <si>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</si>
  <si>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</si>
  <si>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</si>
  <si>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</si>
  <si>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</si>
  <si>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</si>
  <si>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</si>
  <si>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</si>
  <si>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</si>
  <si>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</si>
  <si>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</si>
  <si>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</si>
  <si>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</si>
  <si>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</si>
  <si>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</si>
  <si>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</si>
  <si>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</si>
  <si>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</si>
  <si>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</si>
  <si>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</si>
  <si>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</si>
  <si>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</si>
  <si>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</si>
  <si>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</si>
  <si>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</si>
  <si>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</si>
  <si>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</si>
  <si>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</si>
  <si>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</si>
  <si>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</si>
  <si>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</si>
  <si>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</si>
  <si>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</si>
  <si>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</si>
  <si>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</si>
  <si>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</si>
  <si>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</si>
  <si>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</si>
  <si>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</si>
  <si>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</si>
  <si>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</si>
  <si>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</si>
  <si>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</si>
  <si>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</si>
  <si>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</si>
  <si>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</si>
  <si>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</si>
  <si>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</si>
  <si>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</si>
  <si>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</si>
  <si>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</si>
  <si>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</si>
  <si>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</si>
  <si>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</si>
  <si>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</si>
  <si>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</si>
  <si>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</si>
  <si>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</si>
  <si>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</si>
  <si>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</si>
  <si>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</si>
  <si>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</si>
  <si>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</si>
  <si>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</si>
  <si>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</si>
  <si>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</si>
  <si>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</si>
  <si>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</si>
  <si>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</si>
  <si>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</si>
  <si>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</si>
  <si>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</si>
  <si>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</si>
  <si>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</si>
  <si>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</si>
  <si>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</si>
  <si>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</si>
  <si>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</si>
  <si>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</si>
  <si>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</si>
  <si>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</si>
  <si>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</si>
  <si>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</si>
  <si>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</si>
  <si>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</si>
  <si>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</si>
  <si>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</si>
  <si>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</si>
  <si>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</si>
  <si>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</si>
  <si>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</si>
  <si>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</si>
  <si>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</si>
  <si>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</si>
  <si>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</si>
  <si>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</si>
  <si>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</si>
  <si>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</si>
  <si>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</si>
  <si>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</si>
  <si>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</si>
  <si>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</si>
  <si>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</si>
  <si>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</si>
  <si>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</si>
  <si>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</si>
  <si>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</si>
  <si>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佐賀県唐津市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</si>
  <si>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</si>
  <si>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</si>
  <si>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</si>
  <si>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</si>
  <si>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</si>
  <si>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</si>
  <si>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</si>
  <si>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</si>
  <si>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</si>
  <si>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</si>
  <si>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</si>
  <si>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</si>
  <si>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</si>
  <si>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</si>
  <si>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</si>
  <si>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</si>
  <si>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</si>
  <si>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</si>
  <si>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</si>
  <si>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</si>
  <si>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有線テレビ事業特別会計</t>
    <phoneticPr fontId="5"/>
  </si>
  <si>
    <t>介護保険特別会計（普通会計分）</t>
    <phoneticPr fontId="5"/>
  </si>
  <si>
    <t>後期高齢者医療特別会計（普通会計分）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</si>
  <si>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</si>
  <si>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</si>
  <si>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</si>
  <si>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</si>
  <si>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</si>
  <si>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</si>
  <si>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</si>
  <si>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</si>
  <si>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</si>
  <si>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</si>
  <si>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</si>
  <si>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</si>
  <si>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</si>
  <si>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</si>
  <si>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介護保険特別会計（普通会計除く）</t>
    <phoneticPr fontId="5"/>
  </si>
  <si>
    <t>後期高齢者医療特別会計（普通会計除く）</t>
    <phoneticPr fontId="5"/>
  </si>
  <si>
    <t>水道事業会計</t>
    <phoneticPr fontId="5"/>
  </si>
  <si>
    <t>法適用企業</t>
    <phoneticPr fontId="5"/>
  </si>
  <si>
    <t>工業用水道事業会計</t>
    <phoneticPr fontId="5"/>
  </si>
  <si>
    <t>下水道事業会計</t>
    <phoneticPr fontId="5"/>
  </si>
  <si>
    <t>市民病院きたはた事業会計</t>
    <phoneticPr fontId="5"/>
  </si>
  <si>
    <t>モーターボート競走事業会計</t>
    <phoneticPr fontId="5"/>
  </si>
  <si>
    <t>観光施設特別会計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</si>
  <si>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</si>
  <si>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</si>
  <si>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</si>
  <si>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</si>
  <si>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</si>
  <si>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</si>
  <si>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</si>
  <si>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</si>
  <si>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</si>
  <si>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</si>
  <si>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</si>
  <si>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</si>
  <si>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</si>
  <si>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</si>
  <si>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</si>
  <si>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</si>
  <si>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</si>
  <si>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</si>
  <si>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</si>
  <si>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</si>
  <si>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</si>
  <si>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</si>
  <si>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</si>
  <si>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</si>
  <si>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</si>
  <si>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</si>
  <si>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</si>
  <si>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</si>
  <si>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</si>
  <si>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</si>
  <si>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</si>
  <si>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</si>
  <si>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</si>
  <si>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</si>
  <si>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</si>
  <si>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</si>
  <si>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</si>
  <si>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</si>
  <si>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</si>
  <si>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</si>
  <si>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</si>
  <si>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</si>
  <si>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</si>
  <si>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</si>
  <si>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</si>
  <si>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</si>
  <si>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</si>
  <si>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</si>
  <si>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</si>
  <si>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</si>
  <si>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</si>
  <si>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</si>
  <si>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</si>
  <si>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</si>
  <si>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</si>
  <si>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</si>
  <si>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</si>
  <si>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</si>
  <si>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</si>
  <si>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</si>
  <si>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</si>
  <si>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</si>
  <si>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</si>
  <si>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</si>
  <si>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</si>
  <si>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</si>
  <si>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</si>
  <si>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</si>
  <si>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</si>
  <si>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</si>
  <si>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</si>
  <si>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</si>
  <si>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</si>
  <si>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</si>
  <si>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</si>
  <si>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</si>
  <si>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</si>
  <si>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</si>
  <si>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</si>
  <si>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</si>
  <si>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</si>
  <si>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</si>
  <si>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</si>
  <si>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</si>
  <si>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</si>
  <si>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</si>
  <si>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</si>
  <si>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</si>
  <si>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</si>
  <si>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</si>
  <si>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</si>
  <si>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</si>
  <si>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</si>
  <si>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</si>
  <si>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</si>
  <si>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</si>
  <si>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</si>
  <si>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</si>
  <si>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</si>
  <si>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</si>
  <si>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</si>
  <si>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</si>
  <si>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</si>
  <si>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</si>
  <si>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</si>
  <si>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</si>
  <si>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</si>
  <si>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</si>
  <si>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</si>
  <si>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</si>
  <si>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</si>
  <si>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</si>
  <si>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</si>
  <si>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</si>
  <si>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</si>
  <si>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</si>
  <si>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</si>
  <si>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</si>
  <si>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</si>
  <si>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</si>
  <si>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</si>
  <si>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</si>
  <si>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</si>
  <si>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</si>
  <si>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</si>
  <si>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</si>
  <si>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</si>
  <si>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</si>
  <si>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</si>
  <si>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</si>
  <si>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</si>
  <si>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</si>
  <si>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</si>
  <si>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</si>
  <si>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</si>
  <si>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</si>
  <si>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2.82</t>
  </si>
  <si>
    <t>▲ 6.50</t>
  </si>
  <si>
    <t>モーターボート競走事業会計</t>
  </si>
  <si>
    <t>水道事業会計</t>
  </si>
  <si>
    <t>一般会計</t>
  </si>
  <si>
    <t>市民病院きたはた事業会計</t>
  </si>
  <si>
    <t>国民健康保険特別会計</t>
  </si>
  <si>
    <t>下水道事業会計</t>
  </si>
  <si>
    <t>工業用水道事業会計</t>
  </si>
  <si>
    <t>介護保険特別会計（普通会計除く）</t>
  </si>
  <si>
    <t>その他会計（赤字）</t>
  </si>
  <si>
    <t>その他会計（黒字）</t>
  </si>
  <si>
    <t>R01</t>
    <phoneticPr fontId="5"/>
  </si>
  <si>
    <t>R02</t>
    <phoneticPr fontId="5"/>
  </si>
  <si>
    <t>R03</t>
    <phoneticPr fontId="5"/>
  </si>
  <si>
    <t>R04</t>
    <phoneticPr fontId="5"/>
  </si>
  <si>
    <t>R05</t>
    <phoneticPr fontId="5"/>
  </si>
  <si>
    <t>-</t>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</si>
  <si>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10"/>
  </si>
  <si>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10"/>
  </si>
  <si>
    <t>佐賀市町総合事務組合（一般会計）</t>
  </si>
  <si>
    <t>佐賀市町総合事務組合（特別会計）</t>
    <rPh sb="11" eb="13">
      <t>トクベツ</t>
    </rPh>
    <phoneticPr fontId="10"/>
  </si>
  <si>
    <t>唐津市土地開発公社</t>
  </si>
  <si>
    <t>唐津市文化事業団</t>
  </si>
  <si>
    <t>肥前風力エネルギー開発</t>
  </si>
  <si>
    <t>桃山天下市</t>
  </si>
  <si>
    <t>鳴神の庄</t>
  </si>
  <si>
    <t>鳴神温泉</t>
  </si>
  <si>
    <t>キコリななやま</t>
  </si>
  <si>
    <t>唐津市スポーツ協会</t>
    <rPh sb="7" eb="9">
      <t>キョウカイ</t>
    </rPh>
    <phoneticPr fontId="10"/>
  </si>
  <si>
    <t>○</t>
    <phoneticPr fontId="10"/>
  </si>
  <si>
    <t>-</t>
    <phoneticPr fontId="2"/>
  </si>
  <si>
    <t>ふるさと寄附金基金</t>
    <rPh sb="4" eb="7">
      <t>キフキン</t>
    </rPh>
    <rPh sb="7" eb="9">
      <t>キキン</t>
    </rPh>
    <phoneticPr fontId="5"/>
  </si>
  <si>
    <t>響創のまちづくり基金</t>
    <rPh sb="0" eb="1">
      <t>ヒビ</t>
    </rPh>
    <rPh sb="1" eb="2">
      <t>ツクル</t>
    </rPh>
    <rPh sb="8" eb="10">
      <t>キキン</t>
    </rPh>
    <phoneticPr fontId="2"/>
  </si>
  <si>
    <t>公共施設整備基金</t>
    <rPh sb="0" eb="4">
      <t>コウキョウシセツ</t>
    </rPh>
    <rPh sb="4" eb="6">
      <t>セイビ</t>
    </rPh>
    <rPh sb="6" eb="8">
      <t>キキン</t>
    </rPh>
    <phoneticPr fontId="2"/>
  </si>
  <si>
    <t>福祉基金</t>
    <rPh sb="0" eb="4">
      <t>フクシキキン</t>
    </rPh>
    <phoneticPr fontId="2"/>
  </si>
  <si>
    <t>唐津市民交流文化基金</t>
    <rPh sb="0" eb="6">
      <t>カラツシミンコウリュウ</t>
    </rPh>
    <rPh sb="6" eb="8">
      <t>ブンカ</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</si>
</sst>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62281</c:v>
                </c:pt>
                <c:pt idx="3">
                  <c:v>58940</c:v>
                </c:pt>
                <c:pt idx="4">
                  <c:v>57336</c:v>
                </c:pt>
              </c:numCache>
            </c:numRef>
          </c:val>
          <c:smooth val="0"/>
          <c:extLst>
            <c:ext xmlns:c16="http://schemas.microsoft.com/office/drawing/2014/chart" uri="{C3380CC4-5D6E-409C-BE32-E72D297353CC}">
              <c16:uniqueId val="{00000000-59A0-448B-ACB8-BC19477D69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77688</c:v>
                </c:pt>
                <c:pt idx="1">
                  <c:v>82755</c:v>
                </c:pt>
                <c:pt idx="2">
                  <c:v>132391</c:v>
                </c:pt>
                <c:pt idx="3">
                  <c:v>94605</c:v>
                </c:pt>
                <c:pt idx="4">
                  <c:v>86628</c:v>
                </c:pt>
              </c:numCache>
            </c:numRef>
          </c:val>
          <c:smooth val="0"/>
          <c:extLst>
            <c:ext xmlns:c16="http://schemas.microsoft.com/office/drawing/2014/chart" uri="{C3380CC4-5D6E-409C-BE32-E72D297353CC}">
              <c16:uniqueId val="{00000001-59A0-448B-ACB8-BC19477D69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2.77</c:v>
                </c:pt>
                <c:pt idx="1">
                  <c:v>4.59</c:v>
                </c:pt>
                <c:pt idx="2">
                  <c:v>4.3099999999999996</c:v>
                </c:pt>
                <c:pt idx="3">
                  <c:v>6.31</c:v>
                </c:pt>
                <c:pt idx="4">
                  <c:v>2.14</c:v>
                </c:pt>
              </c:numCache>
            </c:numRef>
          </c:val>
          <c:extLst>
            <c:ext xmlns:c16="http://schemas.microsoft.com/office/drawing/2014/chart" uri="{C3380CC4-5D6E-409C-BE32-E72D297353CC}">
              <c16:uniqueId val="{00000000-81D5-4659-BD2D-AFF31E924F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3.11</c:v>
                </c:pt>
                <c:pt idx="1">
                  <c:v>3.32</c:v>
                </c:pt>
                <c:pt idx="2">
                  <c:v>8.7899999999999991</c:v>
                </c:pt>
                <c:pt idx="3">
                  <c:v>9.5299999999999994</c:v>
                </c:pt>
                <c:pt idx="4">
                  <c:v>10.4</c:v>
                </c:pt>
              </c:numCache>
            </c:numRef>
          </c:val>
          <c:extLst>
            <c:ext xmlns:c16="http://schemas.microsoft.com/office/drawing/2014/chart" uri="{C3380CC4-5D6E-409C-BE32-E72D297353CC}">
              <c16:uniqueId val="{00000001-81D5-4659-BD2D-AFF31E924F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-2.82</c:v>
                </c:pt>
                <c:pt idx="1">
                  <c:v>0.68</c:v>
                </c:pt>
                <c:pt idx="2">
                  <c:v>3.17</c:v>
                </c:pt>
                <c:pt idx="3">
                  <c:v>0.16</c:v>
                </c:pt>
                <c:pt idx="4">
                  <c:v>-6.5</c:v>
                </c:pt>
              </c:numCache>
            </c:numRef>
          </c:val>
          <c:smooth val="0"/>
          <c:extLst>
            <c:ext xmlns:c16="http://schemas.microsoft.com/office/drawing/2014/chart" uri="{C3380CC4-5D6E-409C-BE32-E72D297353CC}">
              <c16:uniqueId val="{00000002-81D5-4659-BD2D-AFF31E924F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0.56000000000000005</c:v>
                </c:pt>
                <c:pt idx="2">
                  <c:v>#N/A</c:v>
                </c:pt>
                <c:pt idx="3">
                  <c:v>0.13</c:v>
                </c:pt>
                <c:pt idx="4">
                  <c:v>#N/A</c:v>
                </c:pt>
                <c:pt idx="5">
                  <c:v>0.1</c:v>
                </c:pt>
                <c:pt idx="6">
                  <c:v>#N/A</c:v>
                </c:pt>
                <c:pt idx="7">
                  <c:v>0.11</c:v>
                </c:pt>
                <c:pt idx="8">
                  <c:v>#N/A</c:v>
                </c:pt>
                <c:pt idx="9">
                  <c:v>0.14000000000000001</c:v>
                </c:pt>
              </c:numCache>
            </c:numRef>
          </c:val>
          <c:extLst>
            <c:ext xmlns:c16="http://schemas.microsoft.com/office/drawing/2014/chart" uri="{C3380CC4-5D6E-409C-BE32-E72D297353CC}">
              <c16:uniqueId val="{00000000-4C63-4BDA-A85A-33319DCEB2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63-4BDA-A85A-33319DCEB229}"/>
            </c:ext>
          </c:extLst>
        </c:ser>
        <c:ser>
          <c:idx val="2"/>
          <c:order val="2"/>
          <c:tx>
            <c:strRef>
              <c:f>データシート!$A$29</c:f>
              <c:strCache>
                <c:ptCount val="1"/>
                <c:pt idx="0">
                  <c:v>介護保険特別会計（普通会計除く）</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0.62</c:v>
                </c:pt>
                <c:pt idx="2">
                  <c:v>#N/A</c:v>
                </c:pt>
                <c:pt idx="3">
                  <c:v>0.71</c:v>
                </c:pt>
                <c:pt idx="4">
                  <c:v>#N/A</c:v>
                </c:pt>
                <c:pt idx="5">
                  <c:v>1.31</c:v>
                </c:pt>
                <c:pt idx="6">
                  <c:v>#N/A</c:v>
                </c:pt>
                <c:pt idx="7">
                  <c:v>1.28</c:v>
                </c:pt>
                <c:pt idx="8">
                  <c:v>#N/A</c:v>
                </c:pt>
                <c:pt idx="9">
                  <c:v>0.46</c:v>
                </c:pt>
              </c:numCache>
            </c:numRef>
          </c:val>
          <c:extLst>
            <c:ext xmlns:c16="http://schemas.microsoft.com/office/drawing/2014/chart" uri="{C3380CC4-5D6E-409C-BE32-E72D297353CC}">
              <c16:uniqueId val="{00000002-4C63-4BDA-A85A-33319DCEB229}"/>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0.32</c:v>
                </c:pt>
                <c:pt idx="2">
                  <c:v>#N/A</c:v>
                </c:pt>
                <c:pt idx="3">
                  <c:v>0.4</c:v>
                </c:pt>
                <c:pt idx="4">
                  <c:v>#N/A</c:v>
                </c:pt>
                <c:pt idx="5">
                  <c:v>0.45</c:v>
                </c:pt>
                <c:pt idx="6">
                  <c:v>#N/A</c:v>
                </c:pt>
                <c:pt idx="7">
                  <c:v>0.56999999999999995</c:v>
                </c:pt>
                <c:pt idx="8">
                  <c:v>#N/A</c:v>
                </c:pt>
                <c:pt idx="9">
                  <c:v>0.64</c:v>
                </c:pt>
              </c:numCache>
            </c:numRef>
          </c:val>
          <c:extLst>
            <c:ext xmlns:c16="http://schemas.microsoft.com/office/drawing/2014/chart" uri="{C3380CC4-5D6E-409C-BE32-E72D297353CC}">
              <c16:uniqueId val="{00000003-4C63-4BDA-A85A-33319DCEB229}"/>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1.1200000000000001</c:v>
                </c:pt>
                <c:pt idx="4">
                  <c:v>#N/A</c:v>
                </c:pt>
                <c:pt idx="5">
                  <c:v>0.99</c:v>
                </c:pt>
                <c:pt idx="6">
                  <c:v>#N/A</c:v>
                </c:pt>
                <c:pt idx="7">
                  <c:v>1.18</c:v>
                </c:pt>
                <c:pt idx="8">
                  <c:v>#N/A</c:v>
                </c:pt>
                <c:pt idx="9">
                  <c:v>1.06</c:v>
                </c:pt>
              </c:numCache>
            </c:numRef>
          </c:val>
          <c:extLst>
            <c:ext xmlns:c16="http://schemas.microsoft.com/office/drawing/2014/chart" uri="{C3380CC4-5D6E-409C-BE32-E72D297353CC}">
              <c16:uniqueId val="{00000004-4C63-4BDA-A85A-33319DCEB22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1.59</c:v>
                </c:pt>
                <c:pt idx="2">
                  <c:v>#N/A</c:v>
                </c:pt>
                <c:pt idx="3">
                  <c:v>0.79</c:v>
                </c:pt>
                <c:pt idx="4">
                  <c:v>#N/A</c:v>
                </c:pt>
                <c:pt idx="5">
                  <c:v>1.1499999999999999</c:v>
                </c:pt>
                <c:pt idx="6">
                  <c:v>#N/A</c:v>
                </c:pt>
                <c:pt idx="7">
                  <c:v>0.69</c:v>
                </c:pt>
                <c:pt idx="8">
                  <c:v>#N/A</c:v>
                </c:pt>
                <c:pt idx="9">
                  <c:v>1.26</c:v>
                </c:pt>
              </c:numCache>
            </c:numRef>
          </c:val>
          <c:extLst>
            <c:ext xmlns:c16="http://schemas.microsoft.com/office/drawing/2014/chart" uri="{C3380CC4-5D6E-409C-BE32-E72D297353CC}">
              <c16:uniqueId val="{00000005-4C63-4BDA-A85A-33319DCEB229}"/>
            </c:ext>
          </c:extLst>
        </c:ser>
        <c:ser>
          <c:idx val="6"/>
          <c:order val="6"/>
          <c:tx>
            <c:strRef>
              <c:f>データシート!$A$33</c:f>
              <c:strCache>
                <c:ptCount val="1"/>
                <c:pt idx="0">
                  <c:v>市民病院きたはた事業会計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1.54</c:v>
                </c:pt>
                <c:pt idx="4">
                  <c:v>#N/A</c:v>
                </c:pt>
                <c:pt idx="5">
                  <c:v>1.58</c:v>
                </c:pt>
                <c:pt idx="6">
                  <c:v>#N/A</c:v>
                </c:pt>
                <c:pt idx="7">
                  <c:v>1.62</c:v>
                </c:pt>
                <c:pt idx="8">
                  <c:v>#N/A</c:v>
                </c:pt>
                <c:pt idx="9">
                  <c:v>1.74</c:v>
                </c:pt>
              </c:numCache>
            </c:numRef>
          </c:val>
          <c:extLst>
            <c:ext xmlns:c16="http://schemas.microsoft.com/office/drawing/2014/chart" uri="{C3380CC4-5D6E-409C-BE32-E72D297353CC}">
              <c16:uniqueId val="{00000006-4C63-4BDA-A85A-33319DCEB22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2.66</c:v>
                </c:pt>
                <c:pt idx="2">
                  <c:v>#N/A</c:v>
                </c:pt>
                <c:pt idx="3">
                  <c:v>4.46</c:v>
                </c:pt>
                <c:pt idx="4">
                  <c:v>#N/A</c:v>
                </c:pt>
                <c:pt idx="5">
                  <c:v>4.21</c:v>
                </c:pt>
                <c:pt idx="6">
                  <c:v>#N/A</c:v>
                </c:pt>
                <c:pt idx="7">
                  <c:v>6.22</c:v>
                </c:pt>
                <c:pt idx="8">
                  <c:v>#N/A</c:v>
                </c:pt>
                <c:pt idx="9">
                  <c:v>2</c:v>
                </c:pt>
              </c:numCache>
            </c:numRef>
          </c:val>
          <c:extLst>
            <c:ext xmlns:c16="http://schemas.microsoft.com/office/drawing/2014/chart" uri="{C3380CC4-5D6E-409C-BE32-E72D297353CC}">
              <c16:uniqueId val="{00000007-4C63-4BDA-A85A-33319DCEB22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5.89</c:v>
                </c:pt>
                <c:pt idx="2">
                  <c:v>#N/A</c:v>
                </c:pt>
                <c:pt idx="3">
                  <c:v>6.08</c:v>
                </c:pt>
                <c:pt idx="4">
                  <c:v>#N/A</c:v>
                </c:pt>
                <c:pt idx="5">
                  <c:v>6.71</c:v>
                </c:pt>
                <c:pt idx="6">
                  <c:v>#N/A</c:v>
                </c:pt>
                <c:pt idx="7">
                  <c:v>7.1</c:v>
                </c:pt>
                <c:pt idx="8">
                  <c:v>#N/A</c:v>
                </c:pt>
                <c:pt idx="9">
                  <c:v>6.99</c:v>
                </c:pt>
              </c:numCache>
            </c:numRef>
          </c:val>
          <c:extLst>
            <c:ext xmlns:c16="http://schemas.microsoft.com/office/drawing/2014/chart" uri="{C3380CC4-5D6E-409C-BE32-E72D297353CC}">
              <c16:uniqueId val="{00000008-4C63-4BDA-A85A-33319DCEB229}"/>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19.079999999999998</c:v>
                </c:pt>
                <c:pt idx="2">
                  <c:v>#N/A</c:v>
                </c:pt>
                <c:pt idx="3">
                  <c:v>16.27</c:v>
                </c:pt>
                <c:pt idx="4">
                  <c:v>#N/A</c:v>
                </c:pt>
                <c:pt idx="5">
                  <c:v>19.309999999999999</c:v>
                </c:pt>
                <c:pt idx="6">
                  <c:v>#N/A</c:v>
                </c:pt>
                <c:pt idx="7">
                  <c:v>33.11</c:v>
                </c:pt>
                <c:pt idx="8">
                  <c:v>#N/A</c:v>
                </c:pt>
                <c:pt idx="9">
                  <c:v>47.71</c:v>
                </c:pt>
              </c:numCache>
            </c:numRef>
          </c:val>
          <c:extLst>
            <c:ext xmlns:c16="http://schemas.microsoft.com/office/drawing/2014/chart" uri="{C3380CC4-5D6E-409C-BE32-E72D297353CC}">
              <c16:uniqueId val="{00000009-4C63-4BDA-A85A-33319DCEB2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7123</c:v>
                </c:pt>
                <c:pt idx="5">
                  <c:v>7229</c:v>
                </c:pt>
                <c:pt idx="8">
                  <c:v>7197</c:v>
                </c:pt>
                <c:pt idx="11">
                  <c:v>7254</c:v>
                </c:pt>
                <c:pt idx="14">
                  <c:v>6997</c:v>
                </c:pt>
              </c:numCache>
            </c:numRef>
          </c:val>
          <c:extLst>
            <c:ext xmlns:c16="http://schemas.microsoft.com/office/drawing/2014/chart" uri="{C3380CC4-5D6E-409C-BE32-E72D297353CC}">
              <c16:uniqueId val="{00000000-009B-4565-8E10-55C6A25697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9B-4565-8E10-55C6A25697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83</c:v>
                </c:pt>
                <c:pt idx="3">
                  <c:v>71</c:v>
                </c:pt>
                <c:pt idx="6">
                  <c:v>55</c:v>
                </c:pt>
                <c:pt idx="9">
                  <c:v>43</c:v>
                </c:pt>
                <c:pt idx="12">
                  <c:v>32</c:v>
                </c:pt>
              </c:numCache>
            </c:numRef>
          </c:val>
          <c:extLst>
            <c:ext xmlns:c16="http://schemas.microsoft.com/office/drawing/2014/chart" uri="{C3380CC4-5D6E-409C-BE32-E72D297353CC}">
              <c16:uniqueId val="{00000002-009B-4565-8E10-55C6A25697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9B-4565-8E10-55C6A25697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2305</c:v>
                </c:pt>
                <c:pt idx="3">
                  <c:v>2425</c:v>
                </c:pt>
                <c:pt idx="6">
                  <c:v>2519</c:v>
                </c:pt>
                <c:pt idx="9">
                  <c:v>2790</c:v>
                </c:pt>
                <c:pt idx="12">
                  <c:v>2792</c:v>
                </c:pt>
              </c:numCache>
            </c:numRef>
          </c:val>
          <c:extLst>
            <c:ext xmlns:c16="http://schemas.microsoft.com/office/drawing/2014/chart" uri="{C3380CC4-5D6E-409C-BE32-E72D297353CC}">
              <c16:uniqueId val="{00000004-009B-4565-8E10-55C6A25697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9B-4565-8E10-55C6A25697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9B-4565-8E10-55C6A25697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7801</c:v>
                </c:pt>
                <c:pt idx="3">
                  <c:v>7998</c:v>
                </c:pt>
                <c:pt idx="6">
                  <c:v>8027</c:v>
                </c:pt>
                <c:pt idx="9">
                  <c:v>8315</c:v>
                </c:pt>
                <c:pt idx="12">
                  <c:v>8231</c:v>
                </c:pt>
              </c:numCache>
            </c:numRef>
          </c:val>
          <c:extLst>
            <c:ext xmlns:c16="http://schemas.microsoft.com/office/drawing/2014/chart" uri="{C3380CC4-5D6E-409C-BE32-E72D297353CC}">
              <c16:uniqueId val="{00000007-009B-4565-8E10-55C6A25697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3066</c:v>
                </c:pt>
                <c:pt idx="2">
                  <c:v>#N/A</c:v>
                </c:pt>
                <c:pt idx="3">
                  <c:v>#N/A</c:v>
                </c:pt>
                <c:pt idx="4">
                  <c:v>3265</c:v>
                </c:pt>
                <c:pt idx="5">
                  <c:v>#N/A</c:v>
                </c:pt>
                <c:pt idx="6">
                  <c:v>#N/A</c:v>
                </c:pt>
                <c:pt idx="7">
                  <c:v>3404</c:v>
                </c:pt>
                <c:pt idx="8">
                  <c:v>#N/A</c:v>
                </c:pt>
                <c:pt idx="9">
                  <c:v>#N/A</c:v>
                </c:pt>
                <c:pt idx="10">
                  <c:v>3894</c:v>
                </c:pt>
                <c:pt idx="11">
                  <c:v>#N/A</c:v>
                </c:pt>
                <c:pt idx="12">
                  <c:v>#N/A</c:v>
                </c:pt>
                <c:pt idx="13">
                  <c:v>4058</c:v>
                </c:pt>
                <c:pt idx="14">
                  <c:v>#N/A</c:v>
                </c:pt>
              </c:numCache>
            </c:numRef>
          </c:val>
          <c:smooth val="0"/>
          <c:extLst>
            <c:ext xmlns:c16="http://schemas.microsoft.com/office/drawing/2014/chart" uri="{C3380CC4-5D6E-409C-BE32-E72D297353CC}">
              <c16:uniqueId val="{00000008-009B-4565-8E10-55C6A25697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80151</c:v>
                </c:pt>
                <c:pt idx="5">
                  <c:v>78376</c:v>
                </c:pt>
                <c:pt idx="8">
                  <c:v>77638</c:v>
                </c:pt>
                <c:pt idx="11">
                  <c:v>74045</c:v>
                </c:pt>
                <c:pt idx="14">
                  <c:v>72739</c:v>
                </c:pt>
              </c:numCache>
            </c:numRef>
          </c:val>
          <c:extLst>
            <c:ext xmlns:c16="http://schemas.microsoft.com/office/drawing/2014/chart" uri="{C3380CC4-5D6E-409C-BE32-E72D297353CC}">
              <c16:uniqueId val="{00000000-F494-4FD2-ABEB-E8054C172D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3193</c:v>
                </c:pt>
                <c:pt idx="5">
                  <c:v>2939</c:v>
                </c:pt>
                <c:pt idx="8">
                  <c:v>2589</c:v>
                </c:pt>
                <c:pt idx="11">
                  <c:v>2385</c:v>
                </c:pt>
                <c:pt idx="14">
                  <c:v>2186</c:v>
                </c:pt>
              </c:numCache>
            </c:numRef>
          </c:val>
          <c:extLst>
            <c:ext xmlns:c16="http://schemas.microsoft.com/office/drawing/2014/chart" uri="{C3380CC4-5D6E-409C-BE32-E72D297353CC}">
              <c16:uniqueId val="{00000001-F494-4FD2-ABEB-E8054C172D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10901</c:v>
                </c:pt>
                <c:pt idx="5">
                  <c:v>14709</c:v>
                </c:pt>
                <c:pt idx="8">
                  <c:v>18444</c:v>
                </c:pt>
                <c:pt idx="11">
                  <c:v>22112</c:v>
                </c:pt>
                <c:pt idx="14">
                  <c:v>24069</c:v>
                </c:pt>
              </c:numCache>
            </c:numRef>
          </c:val>
          <c:extLst>
            <c:ext xmlns:c16="http://schemas.microsoft.com/office/drawing/2014/chart" uri="{C3380CC4-5D6E-409C-BE32-E72D297353CC}">
              <c16:uniqueId val="{00000002-F494-4FD2-ABEB-E8054C172D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94-4FD2-ABEB-E8054C172D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94-4FD2-ABEB-E8054C172D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1140</c:v>
                </c:pt>
                <c:pt idx="3">
                  <c:v>1029</c:v>
                </c:pt>
                <c:pt idx="6">
                  <c:v>851</c:v>
                </c:pt>
                <c:pt idx="9">
                  <c:v>749</c:v>
                </c:pt>
                <c:pt idx="12">
                  <c:v>648</c:v>
                </c:pt>
              </c:numCache>
            </c:numRef>
          </c:val>
          <c:extLst>
            <c:ext xmlns:c16="http://schemas.microsoft.com/office/drawing/2014/chart" uri="{C3380CC4-5D6E-409C-BE32-E72D297353CC}">
              <c16:uniqueId val="{00000005-F494-4FD2-ABEB-E8054C172D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8731</c:v>
                </c:pt>
                <c:pt idx="3">
                  <c:v>8845</c:v>
                </c:pt>
                <c:pt idx="6">
                  <c:v>9023</c:v>
                </c:pt>
                <c:pt idx="9">
                  <c:v>8817</c:v>
                </c:pt>
                <c:pt idx="12">
                  <c:v>9168</c:v>
                </c:pt>
              </c:numCache>
            </c:numRef>
          </c:val>
          <c:extLst>
            <c:ext xmlns:c16="http://schemas.microsoft.com/office/drawing/2014/chart" uri="{C3380CC4-5D6E-409C-BE32-E72D297353CC}">
              <c16:uniqueId val="{00000006-F494-4FD2-ABEB-E8054C172D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494-4FD2-ABEB-E8054C172D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29750</c:v>
                </c:pt>
                <c:pt idx="3">
                  <c:v>31277</c:v>
                </c:pt>
                <c:pt idx="6">
                  <c:v>31809</c:v>
                </c:pt>
                <c:pt idx="9">
                  <c:v>31921</c:v>
                </c:pt>
                <c:pt idx="12">
                  <c:v>31804</c:v>
                </c:pt>
              </c:numCache>
            </c:numRef>
          </c:val>
          <c:extLst>
            <c:ext xmlns:c16="http://schemas.microsoft.com/office/drawing/2014/chart" uri="{C3380CC4-5D6E-409C-BE32-E72D297353CC}">
              <c16:uniqueId val="{00000008-F494-4FD2-ABEB-E8054C172D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1315</c:v>
                </c:pt>
                <c:pt idx="3">
                  <c:v>1244</c:v>
                </c:pt>
                <c:pt idx="6">
                  <c:v>1189</c:v>
                </c:pt>
                <c:pt idx="9">
                  <c:v>1147</c:v>
                </c:pt>
                <c:pt idx="12">
                  <c:v>1114</c:v>
                </c:pt>
              </c:numCache>
            </c:numRef>
          </c:val>
          <c:extLst>
            <c:ext xmlns:c16="http://schemas.microsoft.com/office/drawing/2014/chart" uri="{C3380CC4-5D6E-409C-BE32-E72D297353CC}">
              <c16:uniqueId val="{00000009-F494-4FD2-ABEB-E8054C172D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84585</c:v>
                </c:pt>
                <c:pt idx="3">
                  <c:v>84539</c:v>
                </c:pt>
                <c:pt idx="6">
                  <c:v>88655</c:v>
                </c:pt>
                <c:pt idx="9">
                  <c:v>87623</c:v>
                </c:pt>
                <c:pt idx="12">
                  <c:v>87302</c:v>
                </c:pt>
              </c:numCache>
            </c:numRef>
          </c:val>
          <c:extLst>
            <c:ext xmlns:c16="http://schemas.microsoft.com/office/drawing/2014/chart" uri="{C3380CC4-5D6E-409C-BE32-E72D297353CC}">
              <c16:uniqueId val="{0000000A-F494-4FD2-ABEB-E8054C172D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31275</c:v>
                </c:pt>
                <c:pt idx="2">
                  <c:v>#N/A</c:v>
                </c:pt>
                <c:pt idx="3">
                  <c:v>#N/A</c:v>
                </c:pt>
                <c:pt idx="4">
                  <c:v>30910</c:v>
                </c:pt>
                <c:pt idx="5">
                  <c:v>#N/A</c:v>
                </c:pt>
                <c:pt idx="6">
                  <c:v>#N/A</c:v>
                </c:pt>
                <c:pt idx="7">
                  <c:v>32857</c:v>
                </c:pt>
                <c:pt idx="8">
                  <c:v>#N/A</c:v>
                </c:pt>
                <c:pt idx="9">
                  <c:v>#N/A</c:v>
                </c:pt>
                <c:pt idx="10">
                  <c:v>31714</c:v>
                </c:pt>
                <c:pt idx="11">
                  <c:v>#N/A</c:v>
                </c:pt>
                <c:pt idx="12">
                  <c:v>#N/A</c:v>
                </c:pt>
                <c:pt idx="13">
                  <c:v>31042</c:v>
                </c:pt>
                <c:pt idx="14">
                  <c:v>#N/A</c:v>
                </c:pt>
              </c:numCache>
            </c:numRef>
          </c:val>
          <c:smooth val="0"/>
          <c:extLst>
            <c:ext xmlns:c16="http://schemas.microsoft.com/office/drawing/2014/chart" uri="{C3380CC4-5D6E-409C-BE32-E72D297353CC}">
              <c16:uniqueId val="{0000000B-F494-4FD2-ABEB-E8054C172D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3115</c:v>
                </c:pt>
                <c:pt idx="1">
                  <c:v>3308</c:v>
                </c:pt>
                <c:pt idx="2">
                  <c:v>3604</c:v>
                </c:pt>
              </c:numCache>
            </c:numRef>
          </c:val>
          <c:extLst>
            <c:ext xmlns:c16="http://schemas.microsoft.com/office/drawing/2014/chart" uri="{C3380CC4-5D6E-409C-BE32-E72D297353CC}">
              <c16:uniqueId val="{00000000-14BC-488B-9728-27D518D370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403</c:v>
                </c:pt>
                <c:pt idx="1">
                  <c:v>399</c:v>
                </c:pt>
                <c:pt idx="2">
                  <c:v>749</c:v>
                </c:pt>
              </c:numCache>
            </c:numRef>
          </c:val>
          <c:extLst>
            <c:ext xmlns:c16="http://schemas.microsoft.com/office/drawing/2014/chart" uri="{C3380CC4-5D6E-409C-BE32-E72D297353CC}">
              <c16:uniqueId val="{00000001-14BC-488B-9728-27D518D370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15337</c:v>
                </c:pt>
                <c:pt idx="1">
                  <c:v>18623</c:v>
                </c:pt>
                <c:pt idx="2">
                  <c:v>19730</c:v>
                </c:pt>
              </c:numCache>
            </c:numRef>
          </c:val>
          <c:extLst>
            <c:ext xmlns:c16="http://schemas.microsoft.com/office/drawing/2014/chart" uri="{C3380CC4-5D6E-409C-BE32-E72D297353CC}">
              <c16:uniqueId val="{00000002-14BC-488B-9728-27D518D370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115,475
114,490
487.58
85,819,024
84,417,130
742,116
34,670,896
87,302,287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の横ばいで推移し、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で、類似団体平均を大きく下回っている。これは、市の産業構造が中小企業や農林水産業を中心としており、歳入における市税の割合が低く、財政基盤が弱いことが要因である。今後とも、的確な課税客体の</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把握</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と徴収率向上に努めるとともに、総合計画に基づく事業の重点化などにより歳出抑制に努め、財政計画に基づく適正な財政運営を行う。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96157</xdr:rowOff>
    </xdr:to>
    <xdr:cxnSp macro="">
      <xdr:nvCxnSpPr>
        <xdr:cNvPr id="66" name="直線コネクタ 65"/>
        <xdr:cNvCxnSpPr/>
      </xdr:nvCxnSpPr>
      <xdr:spPr>
        <a:xfrm flipV="1">
          <a:off x="4953000" y="6295572"/>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4" name="直線コネクタ 73"/>
        <xdr:cNvCxnSpPr/>
      </xdr:nvCxnSpPr>
      <xdr:spPr>
        <a:xfrm flipV="1">
          <a:off x="3225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60778</xdr:rowOff>
    </xdr:to>
    <xdr:cxnSp macro="">
      <xdr:nvCxnSpPr>
        <xdr:cNvPr id="77" name="直線コネクタ 76"/>
        <xdr:cNvCxnSpPr/>
      </xdr:nvCxnSpPr>
      <xdr:spPr>
        <a:xfrm>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145143</xdr:rowOff>
    </xdr:from>
    <xdr:to>
      <xdr:col>15</xdr:col>
      <xdr:colOff>133350</xdr:colOff>
      <xdr:row>41</xdr:row>
      <xdr:rowOff>75293</xdr:rowOff>
    </xdr:to>
    <xdr:sp macro="" textlink="">
      <xdr:nvSpPr>
        <xdr:cNvPr id="78" name="フローチャート: 判断 77"/>
        <xdr:cNvSpPr/>
      </xdr:nvSpPr>
      <xdr:spPr>
        <a:xfrm>
          <a:off x="3175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79" name="テキスト ボックス 78"/>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60778</xdr:rowOff>
    </xdr:to>
    <xdr:cxnSp macro="">
      <xdr:nvCxnSpPr>
        <xdr:cNvPr id="80" name="直線コネクタ 79"/>
        <xdr:cNvCxnSpPr/>
      </xdr:nvCxnSpPr>
      <xdr:spPr>
        <a:xfrm flipV="1">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108857</xdr:rowOff>
    </xdr:from>
    <xdr:to>
      <xdr:col>11</xdr:col>
      <xdr:colOff>82550</xdr:colOff>
      <xdr:row>39</xdr:row>
      <xdr:rowOff>39007</xdr:rowOff>
    </xdr:to>
    <xdr:sp macro="" textlink="">
      <xdr:nvSpPr>
        <xdr:cNvPr id="81" name="フローチャート: 判断 80"/>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82" name="テキスト ボックス 81"/>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4" name="テキスト ボックス 83"/>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件費や公債費が減少したものの、物件費、扶助費、補助費等の増により、歳出全体としては増加した。歳入においては、地方税や地方交付金等が増加したものの、使用料及び手数料、諸収入等の減により、全体としては減少したため、経常支比率は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ポイント悪化した。今後も、人件費の適正化や公共施設等総合管理計画に基づく公共建築物保有量の削減を図るとともに、事務事業の点検、見直しを進め義務的経費の削減に努める。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83759</xdr:rowOff>
    </xdr:from>
    <xdr:to>
      <xdr:col>23</xdr:col>
      <xdr:colOff>133350</xdr:colOff>
      <xdr:row>68</xdr:row>
      <xdr:rowOff>32657</xdr:rowOff>
    </xdr:to>
    <xdr:cxnSp macro="">
      <xdr:nvCxnSpPr>
        <xdr:cNvPr id="131" name="直線コネクタ 130"/>
        <xdr:cNvCxnSpPr/>
      </xdr:nvCxnSpPr>
      <xdr:spPr>
        <a:xfrm flipV="1">
          <a:off x="4953000" y="10542209"/>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4734</xdr:rowOff>
    </xdr:from>
    <xdr:ext cx="762000" cy="259045"/>
    <xdr:sp macro="" textlink="">
      <xdr:nvSpPr>
        <xdr:cNvPr id="132" name="財政構造の弾力性最小値テキスト"/>
        <xdr:cNvSpPr txBox="1"/>
      </xdr:nvSpPr>
      <xdr:spPr>
        <a:xfrm>
          <a:off x="5041900" y="1166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32657</xdr:rowOff>
    </xdr:from>
    <xdr:to>
      <xdr:col>24</xdr:col>
      <xdr:colOff>12700</xdr:colOff>
      <xdr:row>68</xdr:row>
      <xdr:rowOff>32657</xdr:rowOff>
    </xdr:to>
    <xdr:cxnSp macro="">
      <xdr:nvCxnSpPr>
        <xdr:cNvPr id="133" name="直線コネクタ 132"/>
        <xdr:cNvCxnSpPr/>
      </xdr:nvCxnSpPr>
      <xdr:spPr>
        <a:xfrm>
          <a:off x="4864100" y="1169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170136</xdr:rowOff>
    </xdr:from>
    <xdr:ext cx="762000" cy="259045"/>
    <xdr:sp macro="" textlink="">
      <xdr:nvSpPr>
        <xdr:cNvPr id="134" name="財政構造の弾力性最大値テキスト"/>
        <xdr:cNvSpPr txBox="1"/>
      </xdr:nvSpPr>
      <xdr:spPr>
        <a:xfrm>
          <a:off x="5041900" y="1028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83759</xdr:rowOff>
    </xdr:from>
    <xdr:to>
      <xdr:col>24</xdr:col>
      <xdr:colOff>12700</xdr:colOff>
      <xdr:row>61</xdr:row>
      <xdr:rowOff>83759</xdr:rowOff>
    </xdr:to>
    <xdr:cxnSp macro="">
      <xdr:nvCxnSpPr>
        <xdr:cNvPr id="135" name="直線コネクタ 134"/>
        <xdr:cNvCxnSpPr/>
      </xdr:nvCxnSpPr>
      <xdr:spPr>
        <a:xfrm>
          <a:off x="4864100" y="105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61</xdr:row>
      <xdr:rowOff>83759</xdr:rowOff>
    </xdr:to>
    <xdr:cxnSp macro="">
      <xdr:nvCxnSpPr>
        <xdr:cNvPr id="136" name="直線コネクタ 135"/>
        <xdr:cNvCxnSpPr/>
      </xdr:nvCxnSpPr>
      <xdr:spPr>
        <a:xfrm>
          <a:off x="4114800" y="10392833"/>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19249</xdr:rowOff>
    </xdr:from>
    <xdr:ext cx="762000" cy="259045"/>
    <xdr:sp macro="" textlink="">
      <xdr:nvSpPr>
        <xdr:cNvPr id="137" name="財政構造の弾力性平均値テキスト"/>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38" name="フローチャート: 判断 137"/>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60</xdr:row>
      <xdr:rowOff>105833</xdr:rowOff>
    </xdr:to>
    <xdr:cxnSp macro="">
      <xdr:nvCxnSpPr>
        <xdr:cNvPr id="139" name="直線コネクタ 138"/>
        <xdr:cNvCxnSpPr/>
      </xdr:nvCxnSpPr>
      <xdr:spPr>
        <a:xfrm>
          <a:off x="3225800" y="1007110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149678</xdr:rowOff>
    </xdr:from>
    <xdr:to>
      <xdr:col>19</xdr:col>
      <xdr:colOff>184150</xdr:colOff>
      <xdr:row>64</xdr:row>
      <xdr:rowOff>79828</xdr:rowOff>
    </xdr:to>
    <xdr:sp macro="" textlink="">
      <xdr:nvSpPr>
        <xdr:cNvPr id="140" name="フローチャート: 判断 139"/>
        <xdr:cNvSpPr/>
      </xdr:nvSpPr>
      <xdr:spPr>
        <a:xfrm>
          <a:off x="4064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41" name="テキスト ボックス 140"/>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62</xdr:row>
      <xdr:rowOff>38705</xdr:rowOff>
    </xdr:to>
    <xdr:cxnSp macro="">
      <xdr:nvCxnSpPr>
        <xdr:cNvPr id="142" name="直線コネクタ 141"/>
        <xdr:cNvCxnSpPr/>
      </xdr:nvCxnSpPr>
      <xdr:spPr>
        <a:xfrm flipV="1">
          <a:off x="2336800" y="10071100"/>
          <a:ext cx="889000" cy="5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158448</xdr:rowOff>
    </xdr:from>
    <xdr:to>
      <xdr:col>15</xdr:col>
      <xdr:colOff>133350</xdr:colOff>
      <xdr:row>61</xdr:row>
      <xdr:rowOff>88598</xdr:rowOff>
    </xdr:to>
    <xdr:sp macro="" textlink="">
      <xdr:nvSpPr>
        <xdr:cNvPr id="143" name="フローチャート: 判断 142"/>
        <xdr:cNvSpPr/>
      </xdr:nvSpPr>
      <xdr:spPr>
        <a:xfrm>
          <a:off x="3175000" y="1044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73375</xdr:rowOff>
    </xdr:from>
    <xdr:ext cx="762000" cy="259045"/>
    <xdr:sp macro="" textlink="">
      <xdr:nvSpPr>
        <xdr:cNvPr id="144" name="テキスト ボックス 143"/>
        <xdr:cNvSpPr txBox="1"/>
      </xdr:nvSpPr>
      <xdr:spPr>
        <a:xfrm>
          <a:off x="2844800" y="105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38705</xdr:rowOff>
    </xdr:from>
    <xdr:to>
      <xdr:col>11</xdr:col>
      <xdr:colOff>31750</xdr:colOff>
      <xdr:row>63</xdr:row>
      <xdr:rowOff>131535</xdr:rowOff>
    </xdr:to>
    <xdr:cxnSp macro="">
      <xdr:nvCxnSpPr>
        <xdr:cNvPr id="145" name="直線コネクタ 144"/>
        <xdr:cNvCxnSpPr/>
      </xdr:nvCxnSpPr>
      <xdr:spPr>
        <a:xfrm flipV="1">
          <a:off x="1447800" y="10668605"/>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6" name="フローチャート: 判断 145"/>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7" name="テキスト ボックス 146"/>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161169</xdr:rowOff>
    </xdr:from>
    <xdr:to>
      <xdr:col>7</xdr:col>
      <xdr:colOff>31750</xdr:colOff>
      <xdr:row>64</xdr:row>
      <xdr:rowOff>91319</xdr:rowOff>
    </xdr:to>
    <xdr:sp macro="" textlink="">
      <xdr:nvSpPr>
        <xdr:cNvPr id="148" name="フローチャート: 判断 147"/>
        <xdr:cNvSpPr/>
      </xdr:nvSpPr>
      <xdr:spPr>
        <a:xfrm>
          <a:off x="1397000" y="109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76096</xdr:rowOff>
    </xdr:from>
    <xdr:ext cx="762000" cy="259045"/>
    <xdr:sp macro="" textlink="">
      <xdr:nvSpPr>
        <xdr:cNvPr id="149" name="テキスト ボックス 148"/>
        <xdr:cNvSpPr txBox="1"/>
      </xdr:nvSpPr>
      <xdr:spPr>
        <a:xfrm>
          <a:off x="1066800" y="1104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32959</xdr:rowOff>
    </xdr:from>
    <xdr:to>
      <xdr:col>23</xdr:col>
      <xdr:colOff>184150</xdr:colOff>
      <xdr:row>61</xdr:row>
      <xdr:rowOff>134559</xdr:rowOff>
    </xdr:to>
    <xdr:sp macro="" textlink="">
      <xdr:nvSpPr>
        <xdr:cNvPr id="155" name="楕円 154"/>
        <xdr:cNvSpPr/>
      </xdr:nvSpPr>
      <xdr:spPr>
        <a:xfrm>
          <a:off x="49022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125686</xdr:rowOff>
    </xdr:from>
    <xdr:ext cx="762000" cy="259045"/>
    <xdr:sp macro="" textlink="">
      <xdr:nvSpPr>
        <xdr:cNvPr id="156" name="財政構造の弾力性該当値テキスト"/>
        <xdr:cNvSpPr txBox="1"/>
      </xdr:nvSpPr>
      <xdr:spPr>
        <a:xfrm>
          <a:off x="5041900" y="1041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7" name="楕円 156"/>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8" name="テキスト ボックス 157"/>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9" name="楕円 158"/>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60" name="テキスト ボックス 159"/>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159355</xdr:rowOff>
    </xdr:from>
    <xdr:to>
      <xdr:col>11</xdr:col>
      <xdr:colOff>82550</xdr:colOff>
      <xdr:row>62</xdr:row>
      <xdr:rowOff>89505</xdr:rowOff>
    </xdr:to>
    <xdr:sp macro="" textlink="">
      <xdr:nvSpPr>
        <xdr:cNvPr id="161" name="楕円 160"/>
        <xdr:cNvSpPr/>
      </xdr:nvSpPr>
      <xdr:spPr>
        <a:xfrm>
          <a:off x="2286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99682</xdr:rowOff>
    </xdr:from>
    <xdr:ext cx="762000" cy="259045"/>
    <xdr:sp macro="" textlink="">
      <xdr:nvSpPr>
        <xdr:cNvPr id="162" name="テキスト ボックス 161"/>
        <xdr:cNvSpPr txBox="1"/>
      </xdr:nvSpPr>
      <xdr:spPr>
        <a:xfrm>
          <a:off x="1955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80735</xdr:rowOff>
    </xdr:from>
    <xdr:to>
      <xdr:col>7</xdr:col>
      <xdr:colOff>31750</xdr:colOff>
      <xdr:row>64</xdr:row>
      <xdr:rowOff>10885</xdr:rowOff>
    </xdr:to>
    <xdr:sp macro="" textlink="">
      <xdr:nvSpPr>
        <xdr:cNvPr id="163" name="楕円 162"/>
        <xdr:cNvSpPr/>
      </xdr:nvSpPr>
      <xdr:spPr>
        <a:xfrm>
          <a:off x="1397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21062</xdr:rowOff>
    </xdr:from>
    <xdr:ext cx="762000" cy="259045"/>
    <xdr:sp macro="" textlink="">
      <xdr:nvSpPr>
        <xdr:cNvPr id="164" name="テキスト ボックス 163"/>
        <xdr:cNvSpPr txBox="1"/>
      </xdr:nvSpPr>
      <xdr:spPr>
        <a:xfrm>
          <a:off x="1066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給与改定や職員構成の変化等に伴い職員給は増加したが、定年延長による退職金の減少により人件費は減となった。また、防災情報ネットワーク整備費や新型コロナウイルスワクチン接種事業費等が減少したものの、西部学校給食センター（仮称）運営費や農村地域防災減災事業費等の増加に伴い、物件費全体としては増加した。</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類似団体と比較し職員数や公共施設数が多いため、類似団体平均を大きく上回っている。今後は、事務事業の見直しなどによる物件費の削減及び公共施設等総合管理計画に基づく公共建築物保有量の削減による維持管理経費の削減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1" name="直線コネクタ 18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2" name="テキスト ボックス 18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3" name="直線コネクタ 18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4" name="テキスト ボックス 18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5" name="直線コネクタ 18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6" name="テキスト ボックス 18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7" name="直線コネクタ 18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8" name="テキスト ボックス 18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9" name="直線コネクタ 18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90" name="テキスト ボックス 18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1" name="直線コネクタ 19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2" name="テキスト ボックス 19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3" name="直線コネクタ 19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4" name="テキスト ボックス 19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5" name="直線コネクタ 19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6" name="テキスト ボックス 19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7917</xdr:rowOff>
    </xdr:from>
    <xdr:to>
      <xdr:col>23</xdr:col>
      <xdr:colOff>133350</xdr:colOff>
      <xdr:row>89</xdr:row>
      <xdr:rowOff>127687</xdr:rowOff>
    </xdr:to>
    <xdr:cxnSp macro="">
      <xdr:nvCxnSpPr>
        <xdr:cNvPr id="198" name="直線コネクタ 197"/>
        <xdr:cNvCxnSpPr/>
      </xdr:nvCxnSpPr>
      <xdr:spPr>
        <a:xfrm flipV="1">
          <a:off x="4953000" y="13895367"/>
          <a:ext cx="0" cy="1491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99764</xdr:rowOff>
    </xdr:from>
    <xdr:ext cx="762000" cy="259045"/>
    <xdr:sp macro="" textlink="">
      <xdr:nvSpPr>
        <xdr:cNvPr id="199" name="人件費・物件費等の状況最小値テキスト"/>
        <xdr:cNvSpPr txBox="1"/>
      </xdr:nvSpPr>
      <xdr:spPr>
        <a:xfrm>
          <a:off x="5041900" y="1535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127687</xdr:rowOff>
    </xdr:from>
    <xdr:to>
      <xdr:col>24</xdr:col>
      <xdr:colOff>12700</xdr:colOff>
      <xdr:row>89</xdr:row>
      <xdr:rowOff>127687</xdr:rowOff>
    </xdr:to>
    <xdr:cxnSp macro="">
      <xdr:nvCxnSpPr>
        <xdr:cNvPr id="200" name="直線コネクタ 199"/>
        <xdr:cNvCxnSpPr/>
      </xdr:nvCxnSpPr>
      <xdr:spPr>
        <a:xfrm>
          <a:off x="4864100" y="1538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94294</xdr:rowOff>
    </xdr:from>
    <xdr:ext cx="762000" cy="259045"/>
    <xdr:sp macro="" textlink="">
      <xdr:nvSpPr>
        <xdr:cNvPr id="201" name="人件費・物件費等の状況最大値テキスト"/>
        <xdr:cNvSpPr txBox="1"/>
      </xdr:nvSpPr>
      <xdr:spPr>
        <a:xfrm>
          <a:off x="5041900" y="136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7917</xdr:rowOff>
    </xdr:from>
    <xdr:to>
      <xdr:col>24</xdr:col>
      <xdr:colOff>12700</xdr:colOff>
      <xdr:row>81</xdr:row>
      <xdr:rowOff>7917</xdr:rowOff>
    </xdr:to>
    <xdr:cxnSp macro="">
      <xdr:nvCxnSpPr>
        <xdr:cNvPr id="202" name="直線コネクタ 201"/>
        <xdr:cNvCxnSpPr/>
      </xdr:nvCxnSpPr>
      <xdr:spPr>
        <a:xfrm>
          <a:off x="4864100" y="138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150963</xdr:rowOff>
    </xdr:from>
    <xdr:to>
      <xdr:col>23</xdr:col>
      <xdr:colOff>133350</xdr:colOff>
      <xdr:row>89</xdr:row>
      <xdr:rowOff>127687</xdr:rowOff>
    </xdr:to>
    <xdr:cxnSp macro="">
      <xdr:nvCxnSpPr>
        <xdr:cNvPr id="203" name="直線コネクタ 202"/>
        <xdr:cNvCxnSpPr/>
      </xdr:nvCxnSpPr>
      <xdr:spPr>
        <a:xfrm>
          <a:off x="4114800" y="15238563"/>
          <a:ext cx="838200" cy="14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72431</xdr:rowOff>
    </xdr:from>
    <xdr:ext cx="762000" cy="259045"/>
    <xdr:sp macro="" textlink="">
      <xdr:nvSpPr>
        <xdr:cNvPr id="204" name="人件費・物件費等の状況平均値テキスト"/>
        <xdr:cNvSpPr txBox="1"/>
      </xdr:nvSpPr>
      <xdr:spPr>
        <a:xfrm>
          <a:off x="5041900" y="14474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55904</xdr:rowOff>
    </xdr:from>
    <xdr:to>
      <xdr:col>23</xdr:col>
      <xdr:colOff>184150</xdr:colOff>
      <xdr:row>85</xdr:row>
      <xdr:rowOff>157504</xdr:rowOff>
    </xdr:to>
    <xdr:sp macro="" textlink="">
      <xdr:nvSpPr>
        <xdr:cNvPr id="205" name="フローチャート: 判断 204"/>
        <xdr:cNvSpPr/>
      </xdr:nvSpPr>
      <xdr:spPr>
        <a:xfrm>
          <a:off x="4902200" y="1462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108969</xdr:rowOff>
    </xdr:from>
    <xdr:to>
      <xdr:col>19</xdr:col>
      <xdr:colOff>133350</xdr:colOff>
      <xdr:row>88</xdr:row>
      <xdr:rowOff>150963</xdr:rowOff>
    </xdr:to>
    <xdr:cxnSp macro="">
      <xdr:nvCxnSpPr>
        <xdr:cNvPr id="206" name="直線コネクタ 205"/>
        <xdr:cNvCxnSpPr/>
      </xdr:nvCxnSpPr>
      <xdr:spPr>
        <a:xfrm>
          <a:off x="3225800" y="15025119"/>
          <a:ext cx="889000" cy="2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31186</xdr:rowOff>
    </xdr:from>
    <xdr:to>
      <xdr:col>19</xdr:col>
      <xdr:colOff>184150</xdr:colOff>
      <xdr:row>85</xdr:row>
      <xdr:rowOff>132786</xdr:rowOff>
    </xdr:to>
    <xdr:sp macro="" textlink="">
      <xdr:nvSpPr>
        <xdr:cNvPr id="207" name="フローチャート: 判断 206"/>
        <xdr:cNvSpPr/>
      </xdr:nvSpPr>
      <xdr:spPr>
        <a:xfrm>
          <a:off x="4064000" y="146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142963</xdr:rowOff>
    </xdr:from>
    <xdr:ext cx="736600" cy="259045"/>
    <xdr:sp macro="" textlink="">
      <xdr:nvSpPr>
        <xdr:cNvPr id="208" name="テキスト ボックス 207"/>
        <xdr:cNvSpPr txBox="1"/>
      </xdr:nvSpPr>
      <xdr:spPr>
        <a:xfrm>
          <a:off x="3733800" y="14373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150901</xdr:rowOff>
    </xdr:from>
    <xdr:to>
      <xdr:col>15</xdr:col>
      <xdr:colOff>82550</xdr:colOff>
      <xdr:row>87</xdr:row>
      <xdr:rowOff>108969</xdr:rowOff>
    </xdr:to>
    <xdr:cxnSp macro="">
      <xdr:nvCxnSpPr>
        <xdr:cNvPr id="209" name="直線コネクタ 208"/>
        <xdr:cNvCxnSpPr/>
      </xdr:nvCxnSpPr>
      <xdr:spPr>
        <a:xfrm>
          <a:off x="2336800" y="14895601"/>
          <a:ext cx="889000" cy="12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121634</xdr:rowOff>
    </xdr:from>
    <xdr:to>
      <xdr:col>15</xdr:col>
      <xdr:colOff>133350</xdr:colOff>
      <xdr:row>85</xdr:row>
      <xdr:rowOff>51784</xdr:rowOff>
    </xdr:to>
    <xdr:sp macro="" textlink="">
      <xdr:nvSpPr>
        <xdr:cNvPr id="210" name="フローチャート: 判断 209"/>
        <xdr:cNvSpPr/>
      </xdr:nvSpPr>
      <xdr:spPr>
        <a:xfrm>
          <a:off x="3175000" y="145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61961</xdr:rowOff>
    </xdr:from>
    <xdr:ext cx="762000" cy="259045"/>
    <xdr:sp macro="" textlink="">
      <xdr:nvSpPr>
        <xdr:cNvPr id="211" name="テキスト ボックス 210"/>
        <xdr:cNvSpPr txBox="1"/>
      </xdr:nvSpPr>
      <xdr:spPr>
        <a:xfrm>
          <a:off x="2844800" y="1429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160212</xdr:rowOff>
    </xdr:from>
    <xdr:to>
      <xdr:col>11</xdr:col>
      <xdr:colOff>31750</xdr:colOff>
      <xdr:row>86</xdr:row>
      <xdr:rowOff>150901</xdr:rowOff>
    </xdr:to>
    <xdr:cxnSp macro="">
      <xdr:nvCxnSpPr>
        <xdr:cNvPr id="212" name="直線コネクタ 211"/>
        <xdr:cNvCxnSpPr/>
      </xdr:nvCxnSpPr>
      <xdr:spPr>
        <a:xfrm>
          <a:off x="1447800" y="14733462"/>
          <a:ext cx="889000" cy="1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39267</xdr:rowOff>
    </xdr:from>
    <xdr:to>
      <xdr:col>11</xdr:col>
      <xdr:colOff>82550</xdr:colOff>
      <xdr:row>83</xdr:row>
      <xdr:rowOff>140867</xdr:rowOff>
    </xdr:to>
    <xdr:sp macro="" textlink="">
      <xdr:nvSpPr>
        <xdr:cNvPr id="213" name="フローチャート: 判断 212"/>
        <xdr:cNvSpPr/>
      </xdr:nvSpPr>
      <xdr:spPr>
        <a:xfrm>
          <a:off x="2286000" y="1426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151044</xdr:rowOff>
    </xdr:from>
    <xdr:ext cx="762000" cy="259045"/>
    <xdr:sp macro="" textlink="">
      <xdr:nvSpPr>
        <xdr:cNvPr id="214" name="テキスト ボックス 213"/>
        <xdr:cNvSpPr txBox="1"/>
      </xdr:nvSpPr>
      <xdr:spPr>
        <a:xfrm>
          <a:off x="1955800" y="1403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16666</xdr:rowOff>
    </xdr:from>
    <xdr:to>
      <xdr:col>7</xdr:col>
      <xdr:colOff>31750</xdr:colOff>
      <xdr:row>82</xdr:row>
      <xdr:rowOff>118266</xdr:rowOff>
    </xdr:to>
    <xdr:sp macro="" textlink="">
      <xdr:nvSpPr>
        <xdr:cNvPr id="215" name="フローチャート: 判断 214"/>
        <xdr:cNvSpPr/>
      </xdr:nvSpPr>
      <xdr:spPr>
        <a:xfrm>
          <a:off x="1397000" y="140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128443</xdr:rowOff>
    </xdr:from>
    <xdr:ext cx="762000" cy="259045"/>
    <xdr:sp macro="" textlink="">
      <xdr:nvSpPr>
        <xdr:cNvPr id="216" name="テキスト ボックス 215"/>
        <xdr:cNvSpPr txBox="1"/>
      </xdr:nvSpPr>
      <xdr:spPr>
        <a:xfrm>
          <a:off x="1066800" y="138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7" name="テキスト ボックス 21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8" name="テキスト ボックス 21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9" name="テキスト ボックス 21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20" name="テキスト ボックス 21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21" name="テキスト ボックス 22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76887</xdr:rowOff>
    </xdr:from>
    <xdr:to>
      <xdr:col>23</xdr:col>
      <xdr:colOff>184150</xdr:colOff>
      <xdr:row>90</xdr:row>
      <xdr:rowOff>7037</xdr:rowOff>
    </xdr:to>
    <xdr:sp macro="" textlink="">
      <xdr:nvSpPr>
        <xdr:cNvPr id="222" name="楕円 221"/>
        <xdr:cNvSpPr/>
      </xdr:nvSpPr>
      <xdr:spPr>
        <a:xfrm>
          <a:off x="4902200" y="153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144214</xdr:rowOff>
    </xdr:from>
    <xdr:ext cx="762000" cy="259045"/>
    <xdr:sp macro="" textlink="">
      <xdr:nvSpPr>
        <xdr:cNvPr id="223" name="人件費・物件費等の状況該当値テキスト"/>
        <xdr:cNvSpPr txBox="1"/>
      </xdr:nvSpPr>
      <xdr:spPr>
        <a:xfrm>
          <a:off x="5041900" y="1523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100163</xdr:rowOff>
    </xdr:from>
    <xdr:to>
      <xdr:col>19</xdr:col>
      <xdr:colOff>184150</xdr:colOff>
      <xdr:row>89</xdr:row>
      <xdr:rowOff>30313</xdr:rowOff>
    </xdr:to>
    <xdr:sp macro="" textlink="">
      <xdr:nvSpPr>
        <xdr:cNvPr id="224" name="楕円 223"/>
        <xdr:cNvSpPr/>
      </xdr:nvSpPr>
      <xdr:spPr>
        <a:xfrm>
          <a:off x="4064000" y="151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15090</xdr:rowOff>
    </xdr:from>
    <xdr:ext cx="736600" cy="259045"/>
    <xdr:sp macro="" textlink="">
      <xdr:nvSpPr>
        <xdr:cNvPr id="225" name="テキスト ボックス 224"/>
        <xdr:cNvSpPr txBox="1"/>
      </xdr:nvSpPr>
      <xdr:spPr>
        <a:xfrm>
          <a:off x="3733800" y="15274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58169</xdr:rowOff>
    </xdr:from>
    <xdr:to>
      <xdr:col>15</xdr:col>
      <xdr:colOff>133350</xdr:colOff>
      <xdr:row>87</xdr:row>
      <xdr:rowOff>159769</xdr:rowOff>
    </xdr:to>
    <xdr:sp macro="" textlink="">
      <xdr:nvSpPr>
        <xdr:cNvPr id="226" name="楕円 225"/>
        <xdr:cNvSpPr/>
      </xdr:nvSpPr>
      <xdr:spPr>
        <a:xfrm>
          <a:off x="3175000" y="1497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144546</xdr:rowOff>
    </xdr:from>
    <xdr:ext cx="762000" cy="259045"/>
    <xdr:sp macro="" textlink="">
      <xdr:nvSpPr>
        <xdr:cNvPr id="227" name="テキスト ボックス 226"/>
        <xdr:cNvSpPr txBox="1"/>
      </xdr:nvSpPr>
      <xdr:spPr>
        <a:xfrm>
          <a:off x="2844800" y="1506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100101</xdr:rowOff>
    </xdr:from>
    <xdr:to>
      <xdr:col>11</xdr:col>
      <xdr:colOff>82550</xdr:colOff>
      <xdr:row>87</xdr:row>
      <xdr:rowOff>30251</xdr:rowOff>
    </xdr:to>
    <xdr:sp macro="" textlink="">
      <xdr:nvSpPr>
        <xdr:cNvPr id="228" name="楕円 227"/>
        <xdr:cNvSpPr/>
      </xdr:nvSpPr>
      <xdr:spPr>
        <a:xfrm>
          <a:off x="2286000" y="148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15028</xdr:rowOff>
    </xdr:from>
    <xdr:ext cx="762000" cy="259045"/>
    <xdr:sp macro="" textlink="">
      <xdr:nvSpPr>
        <xdr:cNvPr id="229" name="テキスト ボックス 228"/>
        <xdr:cNvSpPr txBox="1"/>
      </xdr:nvSpPr>
      <xdr:spPr>
        <a:xfrm>
          <a:off x="1955800" y="1493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109412</xdr:rowOff>
    </xdr:from>
    <xdr:to>
      <xdr:col>7</xdr:col>
      <xdr:colOff>31750</xdr:colOff>
      <xdr:row>86</xdr:row>
      <xdr:rowOff>39562</xdr:rowOff>
    </xdr:to>
    <xdr:sp macro="" textlink="">
      <xdr:nvSpPr>
        <xdr:cNvPr id="230" name="楕円 229"/>
        <xdr:cNvSpPr/>
      </xdr:nvSpPr>
      <xdr:spPr>
        <a:xfrm>
          <a:off x="1397000" y="14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24339</xdr:rowOff>
    </xdr:from>
    <xdr:ext cx="762000" cy="259045"/>
    <xdr:sp macro="" textlink="">
      <xdr:nvSpPr>
        <xdr:cNvPr id="231" name="テキスト ボックス 230"/>
        <xdr:cNvSpPr txBox="1"/>
      </xdr:nvSpPr>
      <xdr:spPr>
        <a:xfrm>
          <a:off x="1066800" y="147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2" name="正方形/長方形 23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3" name="テキスト ボックス 23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4" name="テキスト ボックス 23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5" name="正方形/長方形 23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6" name="正方形/長方形 23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7" name="正方形/長方形 23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8" name="正方形/長方形 23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9" name="正方形/長方形 23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40" name="正方形/長方形 23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41" name="正方形/長方形 24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2" name="正方形/長方形 24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3" name="正方形/長方形 24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4" name="テキスト ボックス 24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年度からほぼ横ばいであり、全国市平均、類似団体との比較においては、依然平均を下回っている状況である。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今後も、給与については、国や他の地方公共団体及び地域の民間企業の給与水準を考慮しながら適正化に努める。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5" name="直線コネクタ 24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6" name="テキスト ボックス 24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7" name="直線コネクタ 24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8" name="テキスト ボックス 24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9" name="直線コネクタ 24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50" name="テキスト ボックス 24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51" name="直線コネクタ 25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2" name="テキスト ボックス 25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3" name="直線コネクタ 25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4" name="テキスト ボックス 25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5" name="直線コネクタ 25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6" name="テキスト ボックス 25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7" name="直線コネクタ 25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8" name="テキスト ボックス 25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9" name="直線コネクタ 25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60" name="テキスト ボックス 25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907</xdr:rowOff>
    </xdr:to>
    <xdr:cxnSp macro="">
      <xdr:nvCxnSpPr>
        <xdr:cNvPr id="262" name="直線コネクタ 261"/>
        <xdr:cNvCxnSpPr/>
      </xdr:nvCxnSpPr>
      <xdr:spPr>
        <a:xfrm flipV="1">
          <a:off x="17018000" y="1374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63"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64" name="直線コネクタ 263"/>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65" name="給与水準   （国との比較）最大値テキスト"/>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66" name="直線コネクタ 265"/>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133350</xdr:rowOff>
    </xdr:to>
    <xdr:cxnSp macro="">
      <xdr:nvCxnSpPr>
        <xdr:cNvPr id="267" name="直線コネクタ 266"/>
        <xdr:cNvCxnSpPr/>
      </xdr:nvCxnSpPr>
      <xdr:spPr>
        <a:xfrm flipV="1">
          <a:off x="16179800" y="143292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68"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9" name="フローチャート: 判断 268"/>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65314</xdr:rowOff>
    </xdr:to>
    <xdr:cxnSp macro="">
      <xdr:nvCxnSpPr>
        <xdr:cNvPr id="270" name="直線コネクタ 269"/>
        <xdr:cNvCxnSpPr/>
      </xdr:nvCxnSpPr>
      <xdr:spPr>
        <a:xfrm flipV="1">
          <a:off x="15290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71" name="フローチャート: 判断 27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72" name="テキスト ボックス 27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65314</xdr:rowOff>
    </xdr:to>
    <xdr:cxnSp macro="">
      <xdr:nvCxnSpPr>
        <xdr:cNvPr id="273" name="直線コネクタ 272"/>
        <xdr:cNvCxnSpPr/>
      </xdr:nvCxnSpPr>
      <xdr:spPr>
        <a:xfrm>
          <a:off x="14401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74" name="フローチャート: 判断 27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5" name="テキスト ボックス 27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30843</xdr:rowOff>
    </xdr:to>
    <xdr:cxnSp macro="">
      <xdr:nvCxnSpPr>
        <xdr:cNvPr id="276" name="直線コネクタ 275"/>
        <xdr:cNvCxnSpPr/>
      </xdr:nvCxnSpPr>
      <xdr:spPr>
        <a:xfrm>
          <a:off x="13512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7" name="フローチャート: 判断 276"/>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78" name="テキスト ボックス 277"/>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9" name="フローチャート: 判断 278"/>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80" name="テキスト ボックス 279"/>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1" name="テキスト ボックス 28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2" name="テキスト ボックス 28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3" name="テキスト ボックス 28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4" name="テキスト ボックス 28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5" name="テキスト ボックス 28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6" name="楕円 28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8" name="楕円 28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9" name="テキスト ボックス 28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90" name="楕円 289"/>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91" name="テキスト ボックス 290"/>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92" name="楕円 291"/>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93" name="テキスト ボックス 292"/>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94" name="楕円 293"/>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95" name="テキスト ボックス 294"/>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6" name="正方形/長方形 29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7" name="テキスト ボックス 29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8" name="テキスト ボックス 29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9" name="正方形/長方形 29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300" name="正方形/長方形 29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1" name="正方形/長方形 30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2" name="正方形/長方形 30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3" name="正方形/長方形 30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4" name="正方形/長方形 30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正方形/長方形 30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6" name="正方形/長方形 30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7" name="正方形/長方形 30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8" name="テキスト ボックス 30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大型合併により類似団体と比較し職員数が多く、また、市の面積が広いことにより支所・出張所を配置せざるを得ず、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年度の職員数は類似団体平均を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年度と比較すると、類似団体が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人減少したが、人口減の影響もあり人口千人当たり職員数は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今後も、唐津市定員管理計画に基づき、適正な定員管理に努める。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9" name="テキスト ボックス 30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10" name="直線コネクタ 30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1" name="テキスト ボックス 31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2" name="直線コネクタ 31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3" name="テキスト ボックス 31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4" name="直線コネクタ 31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5" name="テキスト ボックス 31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6" name="直線コネクタ 31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7" name="テキスト ボックス 31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8" name="直線コネクタ 31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9" name="テキスト ボックス 31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20" name="直線コネクタ 31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21" name="テキスト ボックス 32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56092</xdr:rowOff>
    </xdr:from>
    <xdr:to>
      <xdr:col>81</xdr:col>
      <xdr:colOff>44450</xdr:colOff>
      <xdr:row>67</xdr:row>
      <xdr:rowOff>124248</xdr:rowOff>
    </xdr:to>
    <xdr:cxnSp macro="">
      <xdr:nvCxnSpPr>
        <xdr:cNvPr id="325" name="直線コネクタ 324"/>
        <xdr:cNvCxnSpPr/>
      </xdr:nvCxnSpPr>
      <xdr:spPr>
        <a:xfrm flipV="1">
          <a:off x="17018000" y="1017164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96325</xdr:rowOff>
    </xdr:from>
    <xdr:ext cx="762000" cy="259045"/>
    <xdr:sp macro="" textlink="">
      <xdr:nvSpPr>
        <xdr:cNvPr id="326" name="定員管理の状況最小値テキスト"/>
        <xdr:cNvSpPr txBox="1"/>
      </xdr:nvSpPr>
      <xdr:spPr>
        <a:xfrm>
          <a:off x="17106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124248</xdr:rowOff>
    </xdr:from>
    <xdr:to>
      <xdr:col>81</xdr:col>
      <xdr:colOff>133350</xdr:colOff>
      <xdr:row>67</xdr:row>
      <xdr:rowOff>124248</xdr:rowOff>
    </xdr:to>
    <xdr:cxnSp macro="">
      <xdr:nvCxnSpPr>
        <xdr:cNvPr id="327" name="直線コネクタ 326"/>
        <xdr:cNvCxnSpPr/>
      </xdr:nvCxnSpPr>
      <xdr:spPr>
        <a:xfrm>
          <a:off x="16929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142469</xdr:rowOff>
    </xdr:from>
    <xdr:ext cx="762000" cy="259045"/>
    <xdr:sp macro="" textlink="">
      <xdr:nvSpPr>
        <xdr:cNvPr id="328"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56092</xdr:rowOff>
    </xdr:from>
    <xdr:to>
      <xdr:col>81</xdr:col>
      <xdr:colOff>133350</xdr:colOff>
      <xdr:row>59</xdr:row>
      <xdr:rowOff>56092</xdr:rowOff>
    </xdr:to>
    <xdr:cxnSp macro="">
      <xdr:nvCxnSpPr>
        <xdr:cNvPr id="329" name="直線コネクタ 328"/>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80010</xdr:rowOff>
    </xdr:from>
    <xdr:to>
      <xdr:col>81</xdr:col>
      <xdr:colOff>44450</xdr:colOff>
      <xdr:row>67</xdr:row>
      <xdr:rowOff>124248</xdr:rowOff>
    </xdr:to>
    <xdr:cxnSp macro="">
      <xdr:nvCxnSpPr>
        <xdr:cNvPr id="330" name="直線コネクタ 329"/>
        <xdr:cNvCxnSpPr/>
      </xdr:nvCxnSpPr>
      <xdr:spPr>
        <a:xfrm>
          <a:off x="16179800" y="1156716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31"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2" name="フローチャート: 判断 331"/>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162983</xdr:rowOff>
    </xdr:from>
    <xdr:to>
      <xdr:col>77</xdr:col>
      <xdr:colOff>44450</xdr:colOff>
      <xdr:row>67</xdr:row>
      <xdr:rowOff>80010</xdr:rowOff>
    </xdr:to>
    <xdr:cxnSp macro="">
      <xdr:nvCxnSpPr>
        <xdr:cNvPr id="333" name="直線コネクタ 332"/>
        <xdr:cNvCxnSpPr/>
      </xdr:nvCxnSpPr>
      <xdr:spPr>
        <a:xfrm>
          <a:off x="15290800" y="114786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82127</xdr:rowOff>
    </xdr:from>
    <xdr:to>
      <xdr:col>77</xdr:col>
      <xdr:colOff>95250</xdr:colOff>
      <xdr:row>63</xdr:row>
      <xdr:rowOff>12277</xdr:rowOff>
    </xdr:to>
    <xdr:sp macro="" textlink="">
      <xdr:nvSpPr>
        <xdr:cNvPr id="334" name="フローチャート: 判断 333"/>
        <xdr:cNvSpPr/>
      </xdr:nvSpPr>
      <xdr:spPr>
        <a:xfrm>
          <a:off x="16129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22454</xdr:rowOff>
    </xdr:from>
    <xdr:ext cx="736600" cy="259045"/>
    <xdr:sp macro="" textlink="">
      <xdr:nvSpPr>
        <xdr:cNvPr id="335" name="テキスト ボックス 334"/>
        <xdr:cNvSpPr txBox="1"/>
      </xdr:nvSpPr>
      <xdr:spPr>
        <a:xfrm>
          <a:off x="15798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118745</xdr:rowOff>
    </xdr:from>
    <xdr:to>
      <xdr:col>72</xdr:col>
      <xdr:colOff>203200</xdr:colOff>
      <xdr:row>66</xdr:row>
      <xdr:rowOff>162983</xdr:rowOff>
    </xdr:to>
    <xdr:cxnSp macro="">
      <xdr:nvCxnSpPr>
        <xdr:cNvPr id="336" name="直線コネクタ 335"/>
        <xdr:cNvCxnSpPr/>
      </xdr:nvCxnSpPr>
      <xdr:spPr>
        <a:xfrm>
          <a:off x="14401800" y="1143444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41910</xdr:rowOff>
    </xdr:from>
    <xdr:to>
      <xdr:col>73</xdr:col>
      <xdr:colOff>44450</xdr:colOff>
      <xdr:row>62</xdr:row>
      <xdr:rowOff>143510</xdr:rowOff>
    </xdr:to>
    <xdr:sp macro="" textlink="">
      <xdr:nvSpPr>
        <xdr:cNvPr id="337" name="フローチャート: 判断 336"/>
        <xdr:cNvSpPr/>
      </xdr:nvSpPr>
      <xdr:spPr>
        <a:xfrm>
          <a:off x="15240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153687</xdr:rowOff>
    </xdr:from>
    <xdr:ext cx="762000" cy="259045"/>
    <xdr:sp macro="" textlink="">
      <xdr:nvSpPr>
        <xdr:cNvPr id="338" name="テキスト ボックス 337"/>
        <xdr:cNvSpPr txBox="1"/>
      </xdr:nvSpPr>
      <xdr:spPr>
        <a:xfrm>
          <a:off x="14909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106680</xdr:rowOff>
    </xdr:from>
    <xdr:to>
      <xdr:col>68</xdr:col>
      <xdr:colOff>152400</xdr:colOff>
      <xdr:row>66</xdr:row>
      <xdr:rowOff>118745</xdr:rowOff>
    </xdr:to>
    <xdr:cxnSp macro="">
      <xdr:nvCxnSpPr>
        <xdr:cNvPr id="339" name="直線コネクタ 338"/>
        <xdr:cNvCxnSpPr/>
      </xdr:nvCxnSpPr>
      <xdr:spPr>
        <a:xfrm>
          <a:off x="13512800" y="1142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40" name="フローチャート: 判断 33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41" name="テキスト ボックス 34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2" name="フローチャート: 判断 34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43" name="テキスト ボックス 342"/>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73448</xdr:rowOff>
    </xdr:from>
    <xdr:to>
      <xdr:col>81</xdr:col>
      <xdr:colOff>95250</xdr:colOff>
      <xdr:row>68</xdr:row>
      <xdr:rowOff>3598</xdr:rowOff>
    </xdr:to>
    <xdr:sp macro="" textlink="">
      <xdr:nvSpPr>
        <xdr:cNvPr id="349" name="楕円 348"/>
        <xdr:cNvSpPr/>
      </xdr:nvSpPr>
      <xdr:spPr>
        <a:xfrm>
          <a:off x="16967200" y="115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140775</xdr:rowOff>
    </xdr:from>
    <xdr:ext cx="762000" cy="259045"/>
    <xdr:sp macro="" textlink="">
      <xdr:nvSpPr>
        <xdr:cNvPr id="350" name="定員管理の状況該当値テキスト"/>
        <xdr:cNvSpPr txBox="1"/>
      </xdr:nvSpPr>
      <xdr:spPr>
        <a:xfrm>
          <a:off x="17106900" y="1145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29210</xdr:rowOff>
    </xdr:from>
    <xdr:to>
      <xdr:col>77</xdr:col>
      <xdr:colOff>95250</xdr:colOff>
      <xdr:row>67</xdr:row>
      <xdr:rowOff>130810</xdr:rowOff>
    </xdr:to>
    <xdr:sp macro="" textlink="">
      <xdr:nvSpPr>
        <xdr:cNvPr id="351" name="楕円 350"/>
        <xdr:cNvSpPr/>
      </xdr:nvSpPr>
      <xdr:spPr>
        <a:xfrm>
          <a:off x="16129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115587</xdr:rowOff>
    </xdr:from>
    <xdr:ext cx="736600" cy="259045"/>
    <xdr:sp macro="" textlink="">
      <xdr:nvSpPr>
        <xdr:cNvPr id="352" name="テキスト ボックス 351"/>
        <xdr:cNvSpPr txBox="1"/>
      </xdr:nvSpPr>
      <xdr:spPr>
        <a:xfrm>
          <a:off x="15798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112183</xdr:rowOff>
    </xdr:from>
    <xdr:to>
      <xdr:col>73</xdr:col>
      <xdr:colOff>44450</xdr:colOff>
      <xdr:row>67</xdr:row>
      <xdr:rowOff>42333</xdr:rowOff>
    </xdr:to>
    <xdr:sp macro="" textlink="">
      <xdr:nvSpPr>
        <xdr:cNvPr id="353" name="楕円 352"/>
        <xdr:cNvSpPr/>
      </xdr:nvSpPr>
      <xdr:spPr>
        <a:xfrm>
          <a:off x="15240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27110</xdr:rowOff>
    </xdr:from>
    <xdr:ext cx="762000" cy="259045"/>
    <xdr:sp macro="" textlink="">
      <xdr:nvSpPr>
        <xdr:cNvPr id="354" name="テキスト ボックス 353"/>
        <xdr:cNvSpPr txBox="1"/>
      </xdr:nvSpPr>
      <xdr:spPr>
        <a:xfrm>
          <a:off x="14909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67945</xdr:rowOff>
    </xdr:from>
    <xdr:to>
      <xdr:col>68</xdr:col>
      <xdr:colOff>203200</xdr:colOff>
      <xdr:row>66</xdr:row>
      <xdr:rowOff>169545</xdr:rowOff>
    </xdr:to>
    <xdr:sp macro="" textlink="">
      <xdr:nvSpPr>
        <xdr:cNvPr id="355" name="楕円 354"/>
        <xdr:cNvSpPr/>
      </xdr:nvSpPr>
      <xdr:spPr>
        <a:xfrm>
          <a:off x="14351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154322</xdr:rowOff>
    </xdr:from>
    <xdr:ext cx="762000" cy="259045"/>
    <xdr:sp macro="" textlink="">
      <xdr:nvSpPr>
        <xdr:cNvPr id="356" name="テキスト ボックス 355"/>
        <xdr:cNvSpPr txBox="1"/>
      </xdr:nvSpPr>
      <xdr:spPr>
        <a:xfrm>
          <a:off x="14020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55880</xdr:rowOff>
    </xdr:from>
    <xdr:to>
      <xdr:col>64</xdr:col>
      <xdr:colOff>152400</xdr:colOff>
      <xdr:row>66</xdr:row>
      <xdr:rowOff>157480</xdr:rowOff>
    </xdr:to>
    <xdr:sp macro="" textlink="">
      <xdr:nvSpPr>
        <xdr:cNvPr id="357" name="楕円 356"/>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142257</xdr:rowOff>
    </xdr:from>
    <xdr:ext cx="762000" cy="259045"/>
    <xdr:sp macro="" textlink="">
      <xdr:nvSpPr>
        <xdr:cNvPr id="358" name="テキスト ボックス 357"/>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年度は、旧緊急防災・減災事業債、臨時財政対策債等の元利償還金は減少したものの、分母に算入する普通交付税及び臨財債発行可能額が減少したため、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ポイント悪化した。また、類似団体との比較では、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ポイント上回っており、依然として高い比率である。今後も、唐津市財政計画の数値を目標に公債費の抑制に努めるとともに、公営企業の経営健全化による繰出金の削減を図るなど健全な財政運営に努める。</a:t>
          </a: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114300</xdr:rowOff>
    </xdr:to>
    <xdr:cxnSp macro="">
      <xdr:nvCxnSpPr>
        <xdr:cNvPr id="386" name="直線コネクタ 385"/>
        <xdr:cNvCxnSpPr/>
      </xdr:nvCxnSpPr>
      <xdr:spPr>
        <a:xfrm flipV="1">
          <a:off x="17018000" y="643001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7" name="公債費負担の状況最小値テキスト"/>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8" name="直線コネクタ 387"/>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9"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90" name="直線コネクタ 389"/>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52494</xdr:rowOff>
    </xdr:from>
    <xdr:to>
      <xdr:col>81</xdr:col>
      <xdr:colOff>44450</xdr:colOff>
      <xdr:row>44</xdr:row>
      <xdr:rowOff>124883</xdr:rowOff>
    </xdr:to>
    <xdr:cxnSp macro="">
      <xdr:nvCxnSpPr>
        <xdr:cNvPr id="391" name="直線コネクタ 390"/>
        <xdr:cNvCxnSpPr/>
      </xdr:nvCxnSpPr>
      <xdr:spPr>
        <a:xfrm>
          <a:off x="16179800" y="759629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92" name="公債費負担の状況平均値テキスト"/>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3" name="フローチャート: 判断 392"/>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151554</xdr:rowOff>
    </xdr:from>
    <xdr:to>
      <xdr:col>77</xdr:col>
      <xdr:colOff>44450</xdr:colOff>
      <xdr:row>44</xdr:row>
      <xdr:rowOff>52494</xdr:rowOff>
    </xdr:to>
    <xdr:cxnSp macro="">
      <xdr:nvCxnSpPr>
        <xdr:cNvPr id="394" name="直線コネクタ 393"/>
        <xdr:cNvCxnSpPr/>
      </xdr:nvCxnSpPr>
      <xdr:spPr>
        <a:xfrm>
          <a:off x="15290800" y="7523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162137</xdr:rowOff>
    </xdr:from>
    <xdr:to>
      <xdr:col>77</xdr:col>
      <xdr:colOff>95250</xdr:colOff>
      <xdr:row>42</xdr:row>
      <xdr:rowOff>92287</xdr:rowOff>
    </xdr:to>
    <xdr:sp macro="" textlink="">
      <xdr:nvSpPr>
        <xdr:cNvPr id="395" name="フローチャート: 判断 394"/>
        <xdr:cNvSpPr/>
      </xdr:nvSpPr>
      <xdr:spPr>
        <a:xfrm>
          <a:off x="16129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102464</xdr:rowOff>
    </xdr:from>
    <xdr:ext cx="736600" cy="259045"/>
    <xdr:sp macro="" textlink="">
      <xdr:nvSpPr>
        <xdr:cNvPr id="396" name="テキスト ボックス 395"/>
        <xdr:cNvSpPr txBox="1"/>
      </xdr:nvSpPr>
      <xdr:spPr>
        <a:xfrm>
          <a:off x="15798800" y="696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151554</xdr:rowOff>
    </xdr:from>
    <xdr:to>
      <xdr:col>72</xdr:col>
      <xdr:colOff>203200</xdr:colOff>
      <xdr:row>43</xdr:row>
      <xdr:rowOff>167640</xdr:rowOff>
    </xdr:to>
    <xdr:cxnSp macro="">
      <xdr:nvCxnSpPr>
        <xdr:cNvPr id="397" name="直線コネクタ 396"/>
        <xdr:cNvCxnSpPr/>
      </xdr:nvCxnSpPr>
      <xdr:spPr>
        <a:xfrm flipV="1">
          <a:off x="14401800" y="75239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8" name="フローチャート: 判断 39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99" name="テキスト ボックス 398"/>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28363</xdr:rowOff>
    </xdr:to>
    <xdr:cxnSp macro="">
      <xdr:nvCxnSpPr>
        <xdr:cNvPr id="400" name="直線コネクタ 399"/>
        <xdr:cNvCxnSpPr/>
      </xdr:nvCxnSpPr>
      <xdr:spPr>
        <a:xfrm flipV="1">
          <a:off x="13512800" y="75399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401" name="フローチャート: 判断 400"/>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02" name="テキスト ボックス 401"/>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3" name="フローチャート: 判断 402"/>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4" name="テキスト ボックス 403"/>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74083</xdr:rowOff>
    </xdr:from>
    <xdr:to>
      <xdr:col>81</xdr:col>
      <xdr:colOff>95250</xdr:colOff>
      <xdr:row>45</xdr:row>
      <xdr:rowOff>4233</xdr:rowOff>
    </xdr:to>
    <xdr:sp macro="" textlink="">
      <xdr:nvSpPr>
        <xdr:cNvPr id="410" name="楕円 409"/>
        <xdr:cNvSpPr/>
      </xdr:nvSpPr>
      <xdr:spPr>
        <a:xfrm>
          <a:off x="16967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46160</xdr:rowOff>
    </xdr:from>
    <xdr:ext cx="762000" cy="259045"/>
    <xdr:sp macro="" textlink="">
      <xdr:nvSpPr>
        <xdr:cNvPr id="411" name="公債費負担の状況該当値テキスト"/>
        <xdr:cNvSpPr txBox="1"/>
      </xdr:nvSpPr>
      <xdr:spPr>
        <a:xfrm>
          <a:off x="17106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1694</xdr:rowOff>
    </xdr:from>
    <xdr:to>
      <xdr:col>77</xdr:col>
      <xdr:colOff>95250</xdr:colOff>
      <xdr:row>44</xdr:row>
      <xdr:rowOff>103294</xdr:rowOff>
    </xdr:to>
    <xdr:sp macro="" textlink="">
      <xdr:nvSpPr>
        <xdr:cNvPr id="412" name="楕円 411"/>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88071</xdr:rowOff>
    </xdr:from>
    <xdr:ext cx="736600" cy="259045"/>
    <xdr:sp macro="" textlink="">
      <xdr:nvSpPr>
        <xdr:cNvPr id="413" name="テキスト ボックス 412"/>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414" name="楕円 413"/>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15" name="テキスト ボックス 414"/>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16" name="楕円 415"/>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17" name="テキスト ボックス 416"/>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149013</xdr:rowOff>
    </xdr:from>
    <xdr:to>
      <xdr:col>64</xdr:col>
      <xdr:colOff>152400</xdr:colOff>
      <xdr:row>44</xdr:row>
      <xdr:rowOff>79163</xdr:rowOff>
    </xdr:to>
    <xdr:sp macro="" textlink="">
      <xdr:nvSpPr>
        <xdr:cNvPr id="418" name="楕円 417"/>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63940</xdr:rowOff>
    </xdr:from>
    <xdr:ext cx="762000" cy="259045"/>
    <xdr:sp macro="" textlink="">
      <xdr:nvSpPr>
        <xdr:cNvPr id="419" name="テキスト ボックス 418"/>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年度は、地方債現在高の減などにより将来負担額が減少し、充当可能基金の増に伴い充当可能財源等が増加したため、比率は改善した。しかしながら、類似団体平均と比較すると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ポイント上回っており、高い水準となっている。今後も、有利な起債の活用を基本とし純地方債残高の逓減を図るとともに、公営企業の経営健全化による繰出金の削減を図り財政の健全化に努める。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68157</xdr:rowOff>
    </xdr:to>
    <xdr:cxnSp macro="">
      <xdr:nvCxnSpPr>
        <xdr:cNvPr id="450" name="直線コネクタ 449"/>
        <xdr:cNvCxnSpPr/>
      </xdr:nvCxnSpPr>
      <xdr:spPr>
        <a:xfrm flipV="1">
          <a:off x="17018000" y="2313214"/>
          <a:ext cx="0" cy="1698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51" name="将来負担の状況最小値テキスト"/>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52" name="直線コネクタ 451"/>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160806</xdr:rowOff>
    </xdr:from>
    <xdr:to>
      <xdr:col>81</xdr:col>
      <xdr:colOff>44450</xdr:colOff>
      <xdr:row>21</xdr:row>
      <xdr:rowOff>27275</xdr:rowOff>
    </xdr:to>
    <xdr:cxnSp macro="">
      <xdr:nvCxnSpPr>
        <xdr:cNvPr id="455" name="直線コネクタ 454"/>
        <xdr:cNvCxnSpPr/>
      </xdr:nvCxnSpPr>
      <xdr:spPr>
        <a:xfrm flipV="1">
          <a:off x="16179800" y="3589806"/>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101315</xdr:rowOff>
    </xdr:from>
    <xdr:ext cx="762000" cy="259045"/>
    <xdr:sp macro="" textlink="">
      <xdr:nvSpPr>
        <xdr:cNvPr id="456" name="将来負担の状況平均値テキスト"/>
        <xdr:cNvSpPr txBox="1"/>
      </xdr:nvSpPr>
      <xdr:spPr>
        <a:xfrm>
          <a:off x="17106900" y="250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84788</xdr:rowOff>
    </xdr:from>
    <xdr:to>
      <xdr:col>81</xdr:col>
      <xdr:colOff>95250</xdr:colOff>
      <xdr:row>16</xdr:row>
      <xdr:rowOff>14938</xdr:rowOff>
    </xdr:to>
    <xdr:sp macro="" textlink="">
      <xdr:nvSpPr>
        <xdr:cNvPr id="457" name="フローチャート: 判断 456"/>
        <xdr:cNvSpPr/>
      </xdr:nvSpPr>
      <xdr:spPr>
        <a:xfrm>
          <a:off x="169672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27275</xdr:rowOff>
    </xdr:from>
    <xdr:to>
      <xdr:col>77</xdr:col>
      <xdr:colOff>44450</xdr:colOff>
      <xdr:row>21</xdr:row>
      <xdr:rowOff>36467</xdr:rowOff>
    </xdr:to>
    <xdr:cxnSp macro="">
      <xdr:nvCxnSpPr>
        <xdr:cNvPr id="458" name="直線コネクタ 457"/>
        <xdr:cNvCxnSpPr/>
      </xdr:nvCxnSpPr>
      <xdr:spPr>
        <a:xfrm flipV="1">
          <a:off x="15290800" y="362772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137644</xdr:rowOff>
    </xdr:from>
    <xdr:to>
      <xdr:col>77</xdr:col>
      <xdr:colOff>95250</xdr:colOff>
      <xdr:row>16</xdr:row>
      <xdr:rowOff>67794</xdr:rowOff>
    </xdr:to>
    <xdr:sp macro="" textlink="">
      <xdr:nvSpPr>
        <xdr:cNvPr id="459" name="フローチャート: 判断 458"/>
        <xdr:cNvSpPr/>
      </xdr:nvSpPr>
      <xdr:spPr>
        <a:xfrm>
          <a:off x="161290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77971</xdr:rowOff>
    </xdr:from>
    <xdr:ext cx="736600" cy="259045"/>
    <xdr:sp macro="" textlink="">
      <xdr:nvSpPr>
        <xdr:cNvPr id="460" name="テキスト ボックス 459"/>
        <xdr:cNvSpPr txBox="1"/>
      </xdr:nvSpPr>
      <xdr:spPr>
        <a:xfrm>
          <a:off x="15798800" y="247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7741</xdr:rowOff>
    </xdr:from>
    <xdr:to>
      <xdr:col>72</xdr:col>
      <xdr:colOff>203200</xdr:colOff>
      <xdr:row>21</xdr:row>
      <xdr:rowOff>36467</xdr:rowOff>
    </xdr:to>
    <xdr:cxnSp macro="">
      <xdr:nvCxnSpPr>
        <xdr:cNvPr id="461" name="直線コネクタ 460"/>
        <xdr:cNvCxnSpPr/>
      </xdr:nvCxnSpPr>
      <xdr:spPr>
        <a:xfrm>
          <a:off x="14401800" y="3608191"/>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39733</xdr:rowOff>
    </xdr:from>
    <xdr:to>
      <xdr:col>73</xdr:col>
      <xdr:colOff>44450</xdr:colOff>
      <xdr:row>16</xdr:row>
      <xdr:rowOff>141333</xdr:rowOff>
    </xdr:to>
    <xdr:sp macro="" textlink="">
      <xdr:nvSpPr>
        <xdr:cNvPr id="462" name="フローチャート: 判断 461"/>
        <xdr:cNvSpPr/>
      </xdr:nvSpPr>
      <xdr:spPr>
        <a:xfrm>
          <a:off x="15240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151510</xdr:rowOff>
    </xdr:from>
    <xdr:ext cx="762000" cy="259045"/>
    <xdr:sp macro="" textlink="">
      <xdr:nvSpPr>
        <xdr:cNvPr id="463" name="テキスト ボックス 462"/>
        <xdr:cNvSpPr txBox="1"/>
      </xdr:nvSpPr>
      <xdr:spPr>
        <a:xfrm>
          <a:off x="14909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7741</xdr:rowOff>
    </xdr:from>
    <xdr:to>
      <xdr:col>68</xdr:col>
      <xdr:colOff>152400</xdr:colOff>
      <xdr:row>21</xdr:row>
      <xdr:rowOff>43361</xdr:rowOff>
    </xdr:to>
    <xdr:cxnSp macro="">
      <xdr:nvCxnSpPr>
        <xdr:cNvPr id="464" name="直線コネクタ 463"/>
        <xdr:cNvCxnSpPr/>
      </xdr:nvCxnSpPr>
      <xdr:spPr>
        <a:xfrm flipV="1">
          <a:off x="13512800" y="3608191"/>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58118</xdr:rowOff>
    </xdr:from>
    <xdr:to>
      <xdr:col>68</xdr:col>
      <xdr:colOff>203200</xdr:colOff>
      <xdr:row>16</xdr:row>
      <xdr:rowOff>159718</xdr:rowOff>
    </xdr:to>
    <xdr:sp macro="" textlink="">
      <xdr:nvSpPr>
        <xdr:cNvPr id="465" name="フローチャート: 判断 464"/>
        <xdr:cNvSpPr/>
      </xdr:nvSpPr>
      <xdr:spPr>
        <a:xfrm>
          <a:off x="14351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169895</xdr:rowOff>
    </xdr:from>
    <xdr:ext cx="762000" cy="259045"/>
    <xdr:sp macro="" textlink="">
      <xdr:nvSpPr>
        <xdr:cNvPr id="466" name="テキスト ボックス 465"/>
        <xdr:cNvSpPr txBox="1"/>
      </xdr:nvSpPr>
      <xdr:spPr>
        <a:xfrm>
          <a:off x="14020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7" name="フローチャート: 判断 466"/>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8" name="テキスト ボックス 467"/>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110006</xdr:rowOff>
    </xdr:from>
    <xdr:to>
      <xdr:col>81</xdr:col>
      <xdr:colOff>95250</xdr:colOff>
      <xdr:row>21</xdr:row>
      <xdr:rowOff>40156</xdr:rowOff>
    </xdr:to>
    <xdr:sp macro="" textlink="">
      <xdr:nvSpPr>
        <xdr:cNvPr id="474" name="楕円 473"/>
        <xdr:cNvSpPr/>
      </xdr:nvSpPr>
      <xdr:spPr>
        <a:xfrm>
          <a:off x="16967200" y="3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82083</xdr:rowOff>
    </xdr:from>
    <xdr:ext cx="762000" cy="259045"/>
    <xdr:sp macro="" textlink="">
      <xdr:nvSpPr>
        <xdr:cNvPr id="475" name="将来負担の状況該当値テキスト"/>
        <xdr:cNvSpPr txBox="1"/>
      </xdr:nvSpPr>
      <xdr:spPr>
        <a:xfrm>
          <a:off x="17106900" y="351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147925</xdr:rowOff>
    </xdr:from>
    <xdr:to>
      <xdr:col>77</xdr:col>
      <xdr:colOff>95250</xdr:colOff>
      <xdr:row>21</xdr:row>
      <xdr:rowOff>78075</xdr:rowOff>
    </xdr:to>
    <xdr:sp macro="" textlink="">
      <xdr:nvSpPr>
        <xdr:cNvPr id="476" name="楕円 475"/>
        <xdr:cNvSpPr/>
      </xdr:nvSpPr>
      <xdr:spPr>
        <a:xfrm>
          <a:off x="16129000" y="35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62852</xdr:rowOff>
    </xdr:from>
    <xdr:ext cx="736600" cy="259045"/>
    <xdr:sp macro="" textlink="">
      <xdr:nvSpPr>
        <xdr:cNvPr id="477" name="テキスト ボックス 476"/>
        <xdr:cNvSpPr txBox="1"/>
      </xdr:nvSpPr>
      <xdr:spPr>
        <a:xfrm>
          <a:off x="15798800" y="366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157117</xdr:rowOff>
    </xdr:from>
    <xdr:to>
      <xdr:col>73</xdr:col>
      <xdr:colOff>44450</xdr:colOff>
      <xdr:row>21</xdr:row>
      <xdr:rowOff>87267</xdr:rowOff>
    </xdr:to>
    <xdr:sp macro="" textlink="">
      <xdr:nvSpPr>
        <xdr:cNvPr id="478" name="楕円 477"/>
        <xdr:cNvSpPr/>
      </xdr:nvSpPr>
      <xdr:spPr>
        <a:xfrm>
          <a:off x="15240000" y="35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72044</xdr:rowOff>
    </xdr:from>
    <xdr:ext cx="762000" cy="259045"/>
    <xdr:sp macro="" textlink="">
      <xdr:nvSpPr>
        <xdr:cNvPr id="479" name="テキスト ボックス 478"/>
        <xdr:cNvSpPr txBox="1"/>
      </xdr:nvSpPr>
      <xdr:spPr>
        <a:xfrm>
          <a:off x="14909800" y="367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128391</xdr:rowOff>
    </xdr:from>
    <xdr:to>
      <xdr:col>68</xdr:col>
      <xdr:colOff>203200</xdr:colOff>
      <xdr:row>21</xdr:row>
      <xdr:rowOff>58541</xdr:rowOff>
    </xdr:to>
    <xdr:sp macro="" textlink="">
      <xdr:nvSpPr>
        <xdr:cNvPr id="480" name="楕円 479"/>
        <xdr:cNvSpPr/>
      </xdr:nvSpPr>
      <xdr:spPr>
        <a:xfrm>
          <a:off x="14351000" y="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43318</xdr:rowOff>
    </xdr:from>
    <xdr:ext cx="762000" cy="259045"/>
    <xdr:sp macro="" textlink="">
      <xdr:nvSpPr>
        <xdr:cNvPr id="481" name="テキスト ボックス 480"/>
        <xdr:cNvSpPr txBox="1"/>
      </xdr:nvSpPr>
      <xdr:spPr>
        <a:xfrm>
          <a:off x="14020800" y="364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164011</xdr:rowOff>
    </xdr:from>
    <xdr:to>
      <xdr:col>64</xdr:col>
      <xdr:colOff>152400</xdr:colOff>
      <xdr:row>21</xdr:row>
      <xdr:rowOff>94161</xdr:rowOff>
    </xdr:to>
    <xdr:sp macro="" textlink="">
      <xdr:nvSpPr>
        <xdr:cNvPr id="482" name="楕円 481"/>
        <xdr:cNvSpPr/>
      </xdr:nvSpPr>
      <xdr:spPr>
        <a:xfrm>
          <a:off x="13462000" y="35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78938</xdr:rowOff>
    </xdr:from>
    <xdr:ext cx="762000" cy="259045"/>
    <xdr:sp macro="" textlink="">
      <xdr:nvSpPr>
        <xdr:cNvPr id="483" name="テキスト ボックス 482"/>
        <xdr:cNvSpPr txBox="1"/>
      </xdr:nvSpPr>
      <xdr:spPr>
        <a:xfrm>
          <a:off x="13131800" y="3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115,475
114,490
487.58
85,819,024
84,417,130
742,116
34,670,896
87,302,287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年度の人件費にかかる経常収支比率は、類似団体平均より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消防や清掃など一部事務組合によらず、自前で行っている業務が多いため人口千人当たりの職員数が類似団体と比較して多くなっている。大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146050</xdr:rowOff>
    </xdr:from>
    <xdr:to>
      <xdr:col>24</xdr:col>
      <xdr:colOff>25400</xdr:colOff>
      <xdr:row>39</xdr:row>
      <xdr:rowOff>107950</xdr:rowOff>
    </xdr:to>
    <xdr:cxnSp macro="">
      <xdr:nvCxnSpPr>
        <xdr:cNvPr id="61" name="直線コネクタ 60"/>
        <xdr:cNvCxnSpPr/>
      </xdr:nvCxnSpPr>
      <xdr:spPr>
        <a:xfrm flipV="1">
          <a:off x="4826000" y="56324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80027</xdr:rowOff>
    </xdr:from>
    <xdr:ext cx="762000" cy="259045"/>
    <xdr:sp macro="" textlink="">
      <xdr:nvSpPr>
        <xdr:cNvPr id="62" name="人件費最小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107950</xdr:rowOff>
    </xdr:from>
    <xdr:to>
      <xdr:col>24</xdr:col>
      <xdr:colOff>114300</xdr:colOff>
      <xdr:row>39</xdr:row>
      <xdr:rowOff>107950</xdr:rowOff>
    </xdr:to>
    <xdr:cxnSp macro="">
      <xdr:nvCxnSpPr>
        <xdr:cNvPr id="63" name="直線コネクタ 62"/>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60977</xdr:rowOff>
    </xdr:from>
    <xdr:ext cx="762000" cy="259045"/>
    <xdr:sp macro="" textlink="">
      <xdr:nvSpPr>
        <xdr:cNvPr id="64" name="人件費最大値テキスト"/>
        <xdr:cNvSpPr txBox="1"/>
      </xdr:nvSpPr>
      <xdr:spPr>
        <a:xfrm>
          <a:off x="4914900" y="537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146050</xdr:rowOff>
    </xdr:from>
    <xdr:to>
      <xdr:col>24</xdr:col>
      <xdr:colOff>114300</xdr:colOff>
      <xdr:row>32</xdr:row>
      <xdr:rowOff>146050</xdr:rowOff>
    </xdr:to>
    <xdr:cxnSp macro="">
      <xdr:nvCxnSpPr>
        <xdr:cNvPr id="65" name="直線コネクタ 64"/>
        <xdr:cNvCxnSpPr/>
      </xdr:nvCxnSpPr>
      <xdr:spPr>
        <a:xfrm>
          <a:off x="4737100" y="563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146050</xdr:rowOff>
    </xdr:from>
    <xdr:to>
      <xdr:col>24</xdr:col>
      <xdr:colOff>25400</xdr:colOff>
      <xdr:row>39</xdr:row>
      <xdr:rowOff>165100</xdr:rowOff>
    </xdr:to>
    <xdr:cxnSp macro="">
      <xdr:nvCxnSpPr>
        <xdr:cNvPr id="66" name="直線コネクタ 65"/>
        <xdr:cNvCxnSpPr/>
      </xdr:nvCxnSpPr>
      <xdr:spPr>
        <a:xfrm flipV="1">
          <a:off x="3987800" y="66611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39</xdr:row>
      <xdr:rowOff>165100</xdr:rowOff>
    </xdr:to>
    <xdr:cxnSp macro="">
      <xdr:nvCxnSpPr>
        <xdr:cNvPr id="69" name="直線コネクタ 68"/>
        <xdr:cNvCxnSpPr/>
      </xdr:nvCxnSpPr>
      <xdr:spPr>
        <a:xfrm>
          <a:off x="3098800" y="64897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152400</xdr:rowOff>
    </xdr:from>
    <xdr:to>
      <xdr:col>20</xdr:col>
      <xdr:colOff>38100</xdr:colOff>
      <xdr:row>36</xdr:row>
      <xdr:rowOff>82550</xdr:rowOff>
    </xdr:to>
    <xdr:sp macro="" textlink="">
      <xdr:nvSpPr>
        <xdr:cNvPr id="70" name="フローチャート: 判断 69"/>
        <xdr:cNvSpPr/>
      </xdr:nvSpPr>
      <xdr:spPr>
        <a:xfrm>
          <a:off x="3937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92727</xdr:rowOff>
    </xdr:from>
    <xdr:ext cx="736600" cy="259045"/>
    <xdr:sp macro="" textlink="">
      <xdr:nvSpPr>
        <xdr:cNvPr id="71" name="テキスト ボックス 70"/>
        <xdr:cNvSpPr txBox="1"/>
      </xdr:nvSpPr>
      <xdr:spPr>
        <a:xfrm>
          <a:off x="3606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40</xdr:row>
      <xdr:rowOff>31750</xdr:rowOff>
    </xdr:to>
    <xdr:cxnSp macro="">
      <xdr:nvCxnSpPr>
        <xdr:cNvPr id="72" name="直線コネクタ 71"/>
        <xdr:cNvCxnSpPr/>
      </xdr:nvCxnSpPr>
      <xdr:spPr>
        <a:xfrm flipV="1">
          <a:off x="2209800" y="64897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3" name="フローチャート: 判断 72"/>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4" name="テキスト ボックス 73"/>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31750</xdr:rowOff>
    </xdr:from>
    <xdr:to>
      <xdr:col>11</xdr:col>
      <xdr:colOff>9525</xdr:colOff>
      <xdr:row>42</xdr:row>
      <xdr:rowOff>12700</xdr:rowOff>
    </xdr:to>
    <xdr:cxnSp macro="">
      <xdr:nvCxnSpPr>
        <xdr:cNvPr id="75" name="直線コネクタ 74"/>
        <xdr:cNvCxnSpPr/>
      </xdr:nvCxnSpPr>
      <xdr:spPr>
        <a:xfrm flipV="1">
          <a:off x="1320800" y="68897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6" name="フローチャート: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79" name="テキスト ボックス 78"/>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85" name="楕円 84"/>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67327</xdr:rowOff>
    </xdr:from>
    <xdr:ext cx="762000" cy="259045"/>
    <xdr:sp macro="" textlink="">
      <xdr:nvSpPr>
        <xdr:cNvPr id="86" name="人件費該当値テキスト"/>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114300</xdr:rowOff>
    </xdr:from>
    <xdr:to>
      <xdr:col>20</xdr:col>
      <xdr:colOff>38100</xdr:colOff>
      <xdr:row>40</xdr:row>
      <xdr:rowOff>44450</xdr:rowOff>
    </xdr:to>
    <xdr:sp macro="" textlink="">
      <xdr:nvSpPr>
        <xdr:cNvPr id="87" name="楕円 86"/>
        <xdr:cNvSpPr/>
      </xdr:nvSpPr>
      <xdr:spPr>
        <a:xfrm>
          <a:off x="3937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29227</xdr:rowOff>
    </xdr:from>
    <xdr:ext cx="736600" cy="259045"/>
    <xdr:sp macro="" textlink="">
      <xdr:nvSpPr>
        <xdr:cNvPr id="88" name="テキスト ボックス 87"/>
        <xdr:cNvSpPr txBox="1"/>
      </xdr:nvSpPr>
      <xdr:spPr>
        <a:xfrm>
          <a:off x="3606800" y="688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152400</xdr:rowOff>
    </xdr:from>
    <xdr:to>
      <xdr:col>11</xdr:col>
      <xdr:colOff>60325</xdr:colOff>
      <xdr:row>40</xdr:row>
      <xdr:rowOff>82550</xdr:rowOff>
    </xdr:to>
    <xdr:sp macro="" textlink="">
      <xdr:nvSpPr>
        <xdr:cNvPr id="91" name="楕円 90"/>
        <xdr:cNvSpPr/>
      </xdr:nvSpPr>
      <xdr:spPr>
        <a:xfrm>
          <a:off x="2159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67327</xdr:rowOff>
    </xdr:from>
    <xdr:ext cx="762000" cy="259045"/>
    <xdr:sp macro="" textlink="">
      <xdr:nvSpPr>
        <xdr:cNvPr id="92" name="テキスト ボックス 91"/>
        <xdr:cNvSpPr txBox="1"/>
      </xdr:nvSpPr>
      <xdr:spPr>
        <a:xfrm>
          <a:off x="1828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133350</xdr:rowOff>
    </xdr:from>
    <xdr:to>
      <xdr:col>6</xdr:col>
      <xdr:colOff>171450</xdr:colOff>
      <xdr:row>42</xdr:row>
      <xdr:rowOff>63500</xdr:rowOff>
    </xdr:to>
    <xdr:sp macro="" textlink="">
      <xdr:nvSpPr>
        <xdr:cNvPr id="93" name="楕円 92"/>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48277</xdr:rowOff>
    </xdr:from>
    <xdr:ext cx="762000" cy="259045"/>
    <xdr:sp macro="" textlink="">
      <xdr:nvSpPr>
        <xdr:cNvPr id="94" name="テキスト ボックス 93"/>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年度の物件費に係る経常収支比率は、西部学校給食センター（仮称）運営費や農村地域防災減災事業費などの増加の影響で、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％となった。また、類似団体との比較においては、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なっている。今後、老朽施設の維持管理経費は増加する見込みであるため、財政計画や公共施設等総合管理計画に基づき、徹底した事業選択やスクラップアンドビルドを実施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45357</xdr:rowOff>
    </xdr:from>
    <xdr:to>
      <xdr:col>82</xdr:col>
      <xdr:colOff>107950</xdr:colOff>
      <xdr:row>21</xdr:row>
      <xdr:rowOff>118836</xdr:rowOff>
    </xdr:to>
    <xdr:cxnSp macro="">
      <xdr:nvCxnSpPr>
        <xdr:cNvPr id="124" name="直線コネクタ 123"/>
        <xdr:cNvCxnSpPr/>
      </xdr:nvCxnSpPr>
      <xdr:spPr>
        <a:xfrm flipV="1">
          <a:off x="16510000" y="24456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90913</xdr:rowOff>
    </xdr:from>
    <xdr:ext cx="762000" cy="259045"/>
    <xdr:sp macro="" textlink="">
      <xdr:nvSpPr>
        <xdr:cNvPr id="125" name="物件費最小値テキスト"/>
        <xdr:cNvSpPr txBox="1"/>
      </xdr:nvSpPr>
      <xdr:spPr>
        <a:xfrm>
          <a:off x="16598900" y="369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118836</xdr:rowOff>
    </xdr:from>
    <xdr:to>
      <xdr:col>82</xdr:col>
      <xdr:colOff>196850</xdr:colOff>
      <xdr:row>21</xdr:row>
      <xdr:rowOff>118836</xdr:rowOff>
    </xdr:to>
    <xdr:cxnSp macro="">
      <xdr:nvCxnSpPr>
        <xdr:cNvPr id="126" name="直線コネクタ 125"/>
        <xdr:cNvCxnSpPr/>
      </xdr:nvCxnSpPr>
      <xdr:spPr>
        <a:xfrm>
          <a:off x="16421100" y="371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131734</xdr:rowOff>
    </xdr:from>
    <xdr:ext cx="762000" cy="259045"/>
    <xdr:sp macro="" textlink="">
      <xdr:nvSpPr>
        <xdr:cNvPr id="127" name="物件費最大値テキスト"/>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45357</xdr:rowOff>
    </xdr:from>
    <xdr:to>
      <xdr:col>82</xdr:col>
      <xdr:colOff>196850</xdr:colOff>
      <xdr:row>14</xdr:row>
      <xdr:rowOff>45357</xdr:rowOff>
    </xdr:to>
    <xdr:cxnSp macro="">
      <xdr:nvCxnSpPr>
        <xdr:cNvPr id="128" name="直線コネクタ 127"/>
        <xdr:cNvCxnSpPr/>
      </xdr:nvCxnSpPr>
      <xdr:spPr>
        <a:xfrm>
          <a:off x="16421100" y="244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110671</xdr:rowOff>
    </xdr:from>
    <xdr:to>
      <xdr:col>82</xdr:col>
      <xdr:colOff>107950</xdr:colOff>
      <xdr:row>15</xdr:row>
      <xdr:rowOff>102507</xdr:rowOff>
    </xdr:to>
    <xdr:cxnSp macro="">
      <xdr:nvCxnSpPr>
        <xdr:cNvPr id="129" name="直線コネクタ 128"/>
        <xdr:cNvCxnSpPr/>
      </xdr:nvCxnSpPr>
      <xdr:spPr>
        <a:xfrm>
          <a:off x="15671800" y="25109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110671</xdr:rowOff>
    </xdr:to>
    <xdr:cxnSp macro="">
      <xdr:nvCxnSpPr>
        <xdr:cNvPr id="132" name="直線コネクタ 131"/>
        <xdr:cNvCxnSpPr/>
      </xdr:nvCxnSpPr>
      <xdr:spPr>
        <a:xfrm>
          <a:off x="14782800" y="23640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3" name="フローチャート: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45357</xdr:rowOff>
    </xdr:to>
    <xdr:cxnSp macro="">
      <xdr:nvCxnSpPr>
        <xdr:cNvPr id="135" name="直線コネクタ 134"/>
        <xdr:cNvCxnSpPr/>
      </xdr:nvCxnSpPr>
      <xdr:spPr>
        <a:xfrm flipV="1">
          <a:off x="13893800" y="23640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117021</xdr:rowOff>
    </xdr:from>
    <xdr:to>
      <xdr:col>74</xdr:col>
      <xdr:colOff>31750</xdr:colOff>
      <xdr:row>16</xdr:row>
      <xdr:rowOff>47171</xdr:rowOff>
    </xdr:to>
    <xdr:sp macro="" textlink="">
      <xdr:nvSpPr>
        <xdr:cNvPr id="136" name="フローチャート: 判断 135"/>
        <xdr:cNvSpPr/>
      </xdr:nvSpPr>
      <xdr:spPr>
        <a:xfrm>
          <a:off x="14732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31948</xdr:rowOff>
    </xdr:from>
    <xdr:ext cx="762000" cy="259045"/>
    <xdr:sp macro="" textlink="">
      <xdr:nvSpPr>
        <xdr:cNvPr id="137" name="テキスト ボックス 136"/>
        <xdr:cNvSpPr txBox="1"/>
      </xdr:nvSpPr>
      <xdr:spPr>
        <a:xfrm>
          <a:off x="14401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16</xdr:row>
      <xdr:rowOff>29029</xdr:rowOff>
    </xdr:to>
    <xdr:cxnSp macro="">
      <xdr:nvCxnSpPr>
        <xdr:cNvPr id="138" name="直線コネクタ 137"/>
        <xdr:cNvCxnSpPr/>
      </xdr:nvCxnSpPr>
      <xdr:spPr>
        <a:xfrm flipV="1">
          <a:off x="13004800" y="24456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9" name="フローチャート: 判断 138"/>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0" name="テキスト ボックス 139"/>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51707</xdr:rowOff>
    </xdr:from>
    <xdr:to>
      <xdr:col>82</xdr:col>
      <xdr:colOff>158750</xdr:colOff>
      <xdr:row>15</xdr:row>
      <xdr:rowOff>153307</xdr:rowOff>
    </xdr:to>
    <xdr:sp macro="" textlink="">
      <xdr:nvSpPr>
        <xdr:cNvPr id="148" name="楕円 147"/>
        <xdr:cNvSpPr/>
      </xdr:nvSpPr>
      <xdr:spPr>
        <a:xfrm>
          <a:off x="164592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68234</xdr:rowOff>
    </xdr:from>
    <xdr:ext cx="762000" cy="259045"/>
    <xdr:sp macro="" textlink="">
      <xdr:nvSpPr>
        <xdr:cNvPr id="149" name="物件費該当値テキスト"/>
        <xdr:cNvSpPr txBox="1"/>
      </xdr:nvSpPr>
      <xdr:spPr>
        <a:xfrm>
          <a:off x="16598900" y="246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59871</xdr:rowOff>
    </xdr:from>
    <xdr:to>
      <xdr:col>78</xdr:col>
      <xdr:colOff>120650</xdr:colOff>
      <xdr:row>14</xdr:row>
      <xdr:rowOff>161471</xdr:rowOff>
    </xdr:to>
    <xdr:sp macro="" textlink="">
      <xdr:nvSpPr>
        <xdr:cNvPr id="150" name="楕円 149"/>
        <xdr:cNvSpPr/>
      </xdr:nvSpPr>
      <xdr:spPr>
        <a:xfrm>
          <a:off x="15621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198</xdr:rowOff>
    </xdr:from>
    <xdr:ext cx="736600" cy="259045"/>
    <xdr:sp macro="" textlink="">
      <xdr:nvSpPr>
        <xdr:cNvPr id="151" name="テキスト ボックス 150"/>
        <xdr:cNvSpPr txBox="1"/>
      </xdr:nvSpPr>
      <xdr:spPr>
        <a:xfrm>
          <a:off x="15290800" y="222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2" name="楕円 151"/>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3" name="テキスト ボックス 152"/>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166007</xdr:rowOff>
    </xdr:from>
    <xdr:to>
      <xdr:col>69</xdr:col>
      <xdr:colOff>142875</xdr:colOff>
      <xdr:row>14</xdr:row>
      <xdr:rowOff>96157</xdr:rowOff>
    </xdr:to>
    <xdr:sp macro="" textlink="">
      <xdr:nvSpPr>
        <xdr:cNvPr id="154" name="楕円 153"/>
        <xdr:cNvSpPr/>
      </xdr:nvSpPr>
      <xdr:spPr>
        <a:xfrm>
          <a:off x="13843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106334</xdr:rowOff>
    </xdr:from>
    <xdr:ext cx="762000" cy="259045"/>
    <xdr:sp macro="" textlink="">
      <xdr:nvSpPr>
        <xdr:cNvPr id="155" name="テキスト ボックス 154"/>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56" name="楕円 155"/>
        <xdr:cNvSpPr/>
      </xdr:nvSpPr>
      <xdr:spPr>
        <a:xfrm>
          <a:off x="12954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57" name="テキスト ボックス 156"/>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年度の扶助費に係る経常収支比率は、各種給付金給付事業費や障害福祉サービス費などの増加により、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ポイント上がり、類似団体平均と比較すると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ポイント上回った。今後も、子育て分野、高齢者福祉、障がい者福祉等各分野で増加が見込まれることから、適正な執行などにより、経費削減に努める。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53522</xdr:rowOff>
    </xdr:to>
    <xdr:cxnSp macro="">
      <xdr:nvCxnSpPr>
        <xdr:cNvPr id="187" name="直線コネクタ 186"/>
        <xdr:cNvCxnSpPr/>
      </xdr:nvCxnSpPr>
      <xdr:spPr>
        <a:xfrm flipV="1">
          <a:off x="4826000" y="9075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61685</xdr:rowOff>
    </xdr:to>
    <xdr:cxnSp macro="">
      <xdr:nvCxnSpPr>
        <xdr:cNvPr id="192" name="直線コネクタ 191"/>
        <xdr:cNvCxnSpPr/>
      </xdr:nvCxnSpPr>
      <xdr:spPr>
        <a:xfrm>
          <a:off x="3987800" y="95159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3"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135165</xdr:rowOff>
    </xdr:to>
    <xdr:cxnSp macro="">
      <xdr:nvCxnSpPr>
        <xdr:cNvPr id="195" name="直線コネクタ 194"/>
        <xdr:cNvCxnSpPr/>
      </xdr:nvCxnSpPr>
      <xdr:spPr>
        <a:xfrm flipV="1">
          <a:off x="3098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12700</xdr:rowOff>
    </xdr:to>
    <xdr:cxnSp macro="">
      <xdr:nvCxnSpPr>
        <xdr:cNvPr id="198" name="直線コネクタ 197"/>
        <xdr:cNvCxnSpPr/>
      </xdr:nvCxnSpPr>
      <xdr:spPr>
        <a:xfrm flipV="1">
          <a:off x="2209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9" name="フローチャート: 判断 19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0" name="テキスト ボックス 19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37193</xdr:rowOff>
    </xdr:to>
    <xdr:cxnSp macro="">
      <xdr:nvCxnSpPr>
        <xdr:cNvPr id="201" name="直線コネクタ 200"/>
        <xdr:cNvCxnSpPr/>
      </xdr:nvCxnSpPr>
      <xdr:spPr>
        <a:xfrm flipV="1">
          <a:off x="1320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100693</xdr:rowOff>
    </xdr:from>
    <xdr:to>
      <xdr:col>11</xdr:col>
      <xdr:colOff>60325</xdr:colOff>
      <xdr:row>58</xdr:row>
      <xdr:rowOff>30843</xdr:rowOff>
    </xdr:to>
    <xdr:sp macro="" textlink="">
      <xdr:nvSpPr>
        <xdr:cNvPr id="202" name="フローチャート: 判断 201"/>
        <xdr:cNvSpPr/>
      </xdr:nvSpPr>
      <xdr:spPr>
        <a:xfrm>
          <a:off x="2159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03" name="テキスト ボックス 202"/>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5" name="テキスト ボックス 204"/>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1" name="楕円 210"/>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12"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214" name="テキスト ボックス 213"/>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16" name="テキスト ボックス 21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8" name="テキスト ボックス 21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9" name="楕円 218"/>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20" name="テキスト ボックス 219"/>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ポイント上がり、類似団体平均と比較すると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まわっている。内訳は、後期高齢者医療や介護保険などの特別会計への繰出金が多いが、高齢化の進展に伴い医療費や給付費がますます増加していく見込である。今後は保険料や使用料などの適正化による経営の健全化を図るとともに、経費削減などを行い、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94343</xdr:rowOff>
    </xdr:from>
    <xdr:to>
      <xdr:col>82</xdr:col>
      <xdr:colOff>107950</xdr:colOff>
      <xdr:row>61</xdr:row>
      <xdr:rowOff>4535</xdr:rowOff>
    </xdr:to>
    <xdr:cxnSp macro="">
      <xdr:nvCxnSpPr>
        <xdr:cNvPr id="250" name="直線コネクタ 249"/>
        <xdr:cNvCxnSpPr/>
      </xdr:nvCxnSpPr>
      <xdr:spPr>
        <a:xfrm flipV="1">
          <a:off x="16510000" y="90097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94343</xdr:rowOff>
    </xdr:from>
    <xdr:to>
      <xdr:col>82</xdr:col>
      <xdr:colOff>196850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59</xdr:row>
      <xdr:rowOff>4535</xdr:rowOff>
    </xdr:to>
    <xdr:cxnSp macro="">
      <xdr:nvCxnSpPr>
        <xdr:cNvPr id="255" name="直線コネクタ 254"/>
        <xdr:cNvCxnSpPr/>
      </xdr:nvCxnSpPr>
      <xdr:spPr>
        <a:xfrm>
          <a:off x="15671800" y="100057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76399</xdr:rowOff>
    </xdr:from>
    <xdr:ext cx="762000" cy="259045"/>
    <xdr:sp macro="" textlink="">
      <xdr:nvSpPr>
        <xdr:cNvPr id="256" name="その他平均値テキスト"/>
        <xdr:cNvSpPr txBox="1"/>
      </xdr:nvSpPr>
      <xdr:spPr>
        <a:xfrm>
          <a:off x="16598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59872</xdr:rowOff>
    </xdr:from>
    <xdr:to>
      <xdr:col>82</xdr:col>
      <xdr:colOff>158750</xdr:colOff>
      <xdr:row>58</xdr:row>
      <xdr:rowOff>161472</xdr:rowOff>
    </xdr:to>
    <xdr:sp macro="" textlink="">
      <xdr:nvSpPr>
        <xdr:cNvPr id="257" name="フローチャート: 判断 256"/>
        <xdr:cNvSpPr/>
      </xdr:nvSpPr>
      <xdr:spPr>
        <a:xfrm>
          <a:off x="16459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61685</xdr:rowOff>
    </xdr:to>
    <xdr:cxnSp macro="">
      <xdr:nvCxnSpPr>
        <xdr:cNvPr id="258" name="直線コネクタ 257"/>
        <xdr:cNvCxnSpPr/>
      </xdr:nvCxnSpPr>
      <xdr:spPr>
        <a:xfrm>
          <a:off x="14782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9" name="フローチャート: 判断 258"/>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60" name="テキスト ボックス 259"/>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110672</xdr:rowOff>
    </xdr:to>
    <xdr:cxnSp macro="">
      <xdr:nvCxnSpPr>
        <xdr:cNvPr id="261" name="直線コネクタ 260"/>
        <xdr:cNvCxnSpPr/>
      </xdr:nvCxnSpPr>
      <xdr:spPr>
        <a:xfrm flipV="1">
          <a:off x="13893800" y="99731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2" name="フローチャート: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63" name="テキスト ボックス 262"/>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110672</xdr:rowOff>
    </xdr:from>
    <xdr:to>
      <xdr:col>69</xdr:col>
      <xdr:colOff>92075</xdr:colOff>
      <xdr:row>59</xdr:row>
      <xdr:rowOff>37193</xdr:rowOff>
    </xdr:to>
    <xdr:cxnSp macro="">
      <xdr:nvCxnSpPr>
        <xdr:cNvPr id="264" name="直線コネクタ 263"/>
        <xdr:cNvCxnSpPr/>
      </xdr:nvCxnSpPr>
      <xdr:spPr>
        <a:xfrm flipV="1">
          <a:off x="13004800" y="100547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5" name="フローチャート: 判断 264"/>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6" name="テキスト ボックス 265"/>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67" name="フローチャート: 判断 266"/>
        <xdr:cNvSpPr/>
      </xdr:nvSpPr>
      <xdr:spPr>
        <a:xfrm>
          <a:off x="12954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68" name="テキスト ボックス 267"/>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125185</xdr:rowOff>
    </xdr:from>
    <xdr:to>
      <xdr:col>82</xdr:col>
      <xdr:colOff>158750</xdr:colOff>
      <xdr:row>59</xdr:row>
      <xdr:rowOff>55335</xdr:rowOff>
    </xdr:to>
    <xdr:sp macro="" textlink="">
      <xdr:nvSpPr>
        <xdr:cNvPr id="274" name="楕円 273"/>
        <xdr:cNvSpPr/>
      </xdr:nvSpPr>
      <xdr:spPr>
        <a:xfrm>
          <a:off x="16459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97262</xdr:rowOff>
    </xdr:from>
    <xdr:ext cx="762000" cy="259045"/>
    <xdr:sp macro="" textlink="">
      <xdr:nvSpPr>
        <xdr:cNvPr id="275" name="その他該当値テキスト"/>
        <xdr:cNvSpPr txBox="1"/>
      </xdr:nvSpPr>
      <xdr:spPr>
        <a:xfrm>
          <a:off x="16598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6" name="楕円 275"/>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7" name="テキスト ボックス 276"/>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8" name="楕円 277"/>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9" name="テキスト ボックス 278"/>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59872</xdr:rowOff>
    </xdr:from>
    <xdr:to>
      <xdr:col>69</xdr:col>
      <xdr:colOff>142875</xdr:colOff>
      <xdr:row>58</xdr:row>
      <xdr:rowOff>161472</xdr:rowOff>
    </xdr:to>
    <xdr:sp macro="" textlink="">
      <xdr:nvSpPr>
        <xdr:cNvPr id="280" name="楕円 279"/>
        <xdr:cNvSpPr/>
      </xdr:nvSpPr>
      <xdr:spPr>
        <a:xfrm>
          <a:off x="13843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146249</xdr:rowOff>
    </xdr:from>
    <xdr:ext cx="762000" cy="259045"/>
    <xdr:sp macro="" textlink="">
      <xdr:nvSpPr>
        <xdr:cNvPr id="281" name="テキスト ボックス 280"/>
        <xdr:cNvSpPr txBox="1"/>
      </xdr:nvSpPr>
      <xdr:spPr>
        <a:xfrm>
          <a:off x="13512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82" name="楕円 281"/>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98170</xdr:rowOff>
    </xdr:from>
    <xdr:ext cx="762000" cy="259045"/>
    <xdr:sp macro="" textlink="">
      <xdr:nvSpPr>
        <xdr:cNvPr id="283" name="テキスト ボックス 282"/>
        <xdr:cNvSpPr txBox="1"/>
      </xdr:nvSpPr>
      <xdr:spPr>
        <a:xfrm>
          <a:off x="12623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年度の補助費等に係る経常収支比率は、国民スポーツ大会・全国障害者スポーツ大会開催準備費等が増加したが、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教育・保育施設給付費など</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ポイント下がり、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が、その理由としては、合併市町村で構成していた一部事務組合の事務を合併後直営で行っており、負担金が著しく低いためである。今後は、各種団体などに対する補助金について、過剰、不適当なものがないか全庁的に同一基準で見直しができる方針に基づき、経費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167822</xdr:rowOff>
    </xdr:from>
    <xdr:to>
      <xdr:col>82</xdr:col>
      <xdr:colOff>107950</xdr:colOff>
      <xdr:row>40</xdr:row>
      <xdr:rowOff>169454</xdr:rowOff>
    </xdr:to>
    <xdr:cxnSp macro="">
      <xdr:nvCxnSpPr>
        <xdr:cNvPr id="312" name="直線コネクタ 311"/>
        <xdr:cNvCxnSpPr/>
      </xdr:nvCxnSpPr>
      <xdr:spPr>
        <a:xfrm flipV="1">
          <a:off x="16510000" y="5825672"/>
          <a:ext cx="0" cy="120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141531</xdr:rowOff>
    </xdr:from>
    <xdr:ext cx="762000" cy="259045"/>
    <xdr:sp macro="" textlink="">
      <xdr:nvSpPr>
        <xdr:cNvPr id="313" name="補助費等最小値テキスト"/>
        <xdr:cNvSpPr txBox="1"/>
      </xdr:nvSpPr>
      <xdr:spPr>
        <a:xfrm>
          <a:off x="16598900" y="699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169454</xdr:rowOff>
    </xdr:from>
    <xdr:to>
      <xdr:col>82</xdr:col>
      <xdr:colOff>196850</xdr:colOff>
      <xdr:row>40</xdr:row>
      <xdr:rowOff>169454</xdr:rowOff>
    </xdr:to>
    <xdr:cxnSp macro="">
      <xdr:nvCxnSpPr>
        <xdr:cNvPr id="314" name="直線コネクタ 313"/>
        <xdr:cNvCxnSpPr/>
      </xdr:nvCxnSpPr>
      <xdr:spPr>
        <a:xfrm>
          <a:off x="16421100" y="702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82749</xdr:rowOff>
    </xdr:from>
    <xdr:ext cx="762000" cy="259045"/>
    <xdr:sp macro="" textlink="">
      <xdr:nvSpPr>
        <xdr:cNvPr id="315" name="補助費等最大値テキスト"/>
        <xdr:cNvSpPr txBox="1"/>
      </xdr:nvSpPr>
      <xdr:spPr>
        <a:xfrm>
          <a:off x="16598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167822</xdr:rowOff>
    </xdr:from>
    <xdr:to>
      <xdr:col>82</xdr:col>
      <xdr:colOff>196850</xdr:colOff>
      <xdr:row>33</xdr:row>
      <xdr:rowOff>167822</xdr:rowOff>
    </xdr:to>
    <xdr:cxnSp macro="">
      <xdr:nvCxnSpPr>
        <xdr:cNvPr id="316" name="直線コネクタ 315"/>
        <xdr:cNvCxnSpPr/>
      </xdr:nvCxnSpPr>
      <xdr:spPr>
        <a:xfrm>
          <a:off x="16421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9434</xdr:rowOff>
    </xdr:to>
    <xdr:cxnSp macro="">
      <xdr:nvCxnSpPr>
        <xdr:cNvPr id="317" name="直線コネクタ 316"/>
        <xdr:cNvCxnSpPr/>
      </xdr:nvCxnSpPr>
      <xdr:spPr>
        <a:xfrm flipV="1">
          <a:off x="15671800" y="58256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30316</xdr:rowOff>
    </xdr:from>
    <xdr:ext cx="762000" cy="259045"/>
    <xdr:sp macro="" textlink="">
      <xdr:nvSpPr>
        <xdr:cNvPr id="318" name="補助費等平均値テキスト"/>
        <xdr:cNvSpPr txBox="1"/>
      </xdr:nvSpPr>
      <xdr:spPr>
        <a:xfrm>
          <a:off x="16598900" y="6373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58239</xdr:rowOff>
    </xdr:from>
    <xdr:to>
      <xdr:col>82</xdr:col>
      <xdr:colOff>158750</xdr:colOff>
      <xdr:row>37</xdr:row>
      <xdr:rowOff>159838</xdr:rowOff>
    </xdr:to>
    <xdr:sp macro="" textlink="">
      <xdr:nvSpPr>
        <xdr:cNvPr id="319" name="フローチャート: 判断 318"/>
        <xdr:cNvSpPr/>
      </xdr:nvSpPr>
      <xdr:spPr>
        <a:xfrm>
          <a:off x="164592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9434</xdr:rowOff>
    </xdr:from>
    <xdr:to>
      <xdr:col>78</xdr:col>
      <xdr:colOff>69850</xdr:colOff>
      <xdr:row>34</xdr:row>
      <xdr:rowOff>100874</xdr:rowOff>
    </xdr:to>
    <xdr:cxnSp macro="">
      <xdr:nvCxnSpPr>
        <xdr:cNvPr id="320" name="直線コネクタ 319"/>
        <xdr:cNvCxnSpPr/>
      </xdr:nvCxnSpPr>
      <xdr:spPr>
        <a:xfrm flipV="1">
          <a:off x="14782800" y="58387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21" name="フローチャート: 判断 320"/>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2" name="テキスト ボックス 321"/>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100874</xdr:rowOff>
    </xdr:from>
    <xdr:to>
      <xdr:col>73</xdr:col>
      <xdr:colOff>180975</xdr:colOff>
      <xdr:row>34</xdr:row>
      <xdr:rowOff>159657</xdr:rowOff>
    </xdr:to>
    <xdr:cxnSp macro="">
      <xdr:nvCxnSpPr>
        <xdr:cNvPr id="323" name="直線コネクタ 322"/>
        <xdr:cNvCxnSpPr/>
      </xdr:nvCxnSpPr>
      <xdr:spPr>
        <a:xfrm flipV="1">
          <a:off x="13893800" y="59301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24" name="フローチャート: 判断 323"/>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25" name="テキスト ボックス 324"/>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154758</xdr:rowOff>
    </xdr:from>
    <xdr:to>
      <xdr:col>69</xdr:col>
      <xdr:colOff>92075</xdr:colOff>
      <xdr:row>34</xdr:row>
      <xdr:rowOff>159657</xdr:rowOff>
    </xdr:to>
    <xdr:cxnSp macro="">
      <xdr:nvCxnSpPr>
        <xdr:cNvPr id="326" name="直線コネクタ 325"/>
        <xdr:cNvCxnSpPr/>
      </xdr:nvCxnSpPr>
      <xdr:spPr>
        <a:xfrm>
          <a:off x="13004800" y="5812608"/>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164374</xdr:rowOff>
    </xdr:from>
    <xdr:to>
      <xdr:col>69</xdr:col>
      <xdr:colOff>142875</xdr:colOff>
      <xdr:row>37</xdr:row>
      <xdr:rowOff>94524</xdr:rowOff>
    </xdr:to>
    <xdr:sp macro="" textlink="">
      <xdr:nvSpPr>
        <xdr:cNvPr id="327" name="フローチャート: 判断 326"/>
        <xdr:cNvSpPr/>
      </xdr:nvSpPr>
      <xdr:spPr>
        <a:xfrm>
          <a:off x="13843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79301</xdr:rowOff>
    </xdr:from>
    <xdr:ext cx="762000" cy="259045"/>
    <xdr:sp macro="" textlink="">
      <xdr:nvSpPr>
        <xdr:cNvPr id="328" name="テキスト ボックス 327"/>
        <xdr:cNvSpPr txBox="1"/>
      </xdr:nvSpPr>
      <xdr:spPr>
        <a:xfrm>
          <a:off x="13512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9" name="フローチャート: 判断 328"/>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30" name="テキスト ボックス 329"/>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36" name="楕円 335"/>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25599</xdr:rowOff>
    </xdr:from>
    <xdr:ext cx="762000" cy="259045"/>
    <xdr:sp macro="" textlink="">
      <xdr:nvSpPr>
        <xdr:cNvPr id="337" name="補助費等該当値テキスト"/>
        <xdr:cNvSpPr txBox="1"/>
      </xdr:nvSpPr>
      <xdr:spPr>
        <a:xfrm>
          <a:off x="1659890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130084</xdr:rowOff>
    </xdr:from>
    <xdr:to>
      <xdr:col>78</xdr:col>
      <xdr:colOff>120650</xdr:colOff>
      <xdr:row>34</xdr:row>
      <xdr:rowOff>60234</xdr:rowOff>
    </xdr:to>
    <xdr:sp macro="" textlink="">
      <xdr:nvSpPr>
        <xdr:cNvPr id="338" name="楕円 337"/>
        <xdr:cNvSpPr/>
      </xdr:nvSpPr>
      <xdr:spPr>
        <a:xfrm>
          <a:off x="15621000" y="5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70411</xdr:rowOff>
    </xdr:from>
    <xdr:ext cx="736600" cy="259045"/>
    <xdr:sp macro="" textlink="">
      <xdr:nvSpPr>
        <xdr:cNvPr id="339" name="テキスト ボックス 338"/>
        <xdr:cNvSpPr txBox="1"/>
      </xdr:nvSpPr>
      <xdr:spPr>
        <a:xfrm>
          <a:off x="15290800" y="5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50074</xdr:rowOff>
    </xdr:from>
    <xdr:to>
      <xdr:col>74</xdr:col>
      <xdr:colOff>31750</xdr:colOff>
      <xdr:row>34</xdr:row>
      <xdr:rowOff>151674</xdr:rowOff>
    </xdr:to>
    <xdr:sp macro="" textlink="">
      <xdr:nvSpPr>
        <xdr:cNvPr id="340" name="楕円 339"/>
        <xdr:cNvSpPr/>
      </xdr:nvSpPr>
      <xdr:spPr>
        <a:xfrm>
          <a:off x="14732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161851</xdr:rowOff>
    </xdr:from>
    <xdr:ext cx="762000" cy="259045"/>
    <xdr:sp macro="" textlink="">
      <xdr:nvSpPr>
        <xdr:cNvPr id="341" name="テキスト ボックス 340"/>
        <xdr:cNvSpPr txBox="1"/>
      </xdr:nvSpPr>
      <xdr:spPr>
        <a:xfrm>
          <a:off x="14401800" y="56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108857</xdr:rowOff>
    </xdr:from>
    <xdr:to>
      <xdr:col>69</xdr:col>
      <xdr:colOff>142875</xdr:colOff>
      <xdr:row>35</xdr:row>
      <xdr:rowOff>39007</xdr:rowOff>
    </xdr:to>
    <xdr:sp macro="" textlink="">
      <xdr:nvSpPr>
        <xdr:cNvPr id="342" name="楕円 341"/>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49184</xdr:rowOff>
    </xdr:from>
    <xdr:ext cx="762000" cy="259045"/>
    <xdr:sp macro="" textlink="">
      <xdr:nvSpPr>
        <xdr:cNvPr id="343" name="テキスト ボックス 342"/>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103958</xdr:rowOff>
    </xdr:from>
    <xdr:to>
      <xdr:col>65</xdr:col>
      <xdr:colOff>53975</xdr:colOff>
      <xdr:row>34</xdr:row>
      <xdr:rowOff>34108</xdr:rowOff>
    </xdr:to>
    <xdr:sp macro="" textlink="">
      <xdr:nvSpPr>
        <xdr:cNvPr id="344" name="楕円 343"/>
        <xdr:cNvSpPr/>
      </xdr:nvSpPr>
      <xdr:spPr>
        <a:xfrm>
          <a:off x="12954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44285</xdr:rowOff>
    </xdr:from>
    <xdr:ext cx="762000" cy="259045"/>
    <xdr:sp macro="" textlink="">
      <xdr:nvSpPr>
        <xdr:cNvPr id="345" name="テキスト ボックス 344"/>
        <xdr:cNvSpPr txBox="1"/>
      </xdr:nvSpPr>
      <xdr:spPr>
        <a:xfrm>
          <a:off x="12623800" y="55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地方債の現在高も高い水準で推移している。現在活用している地方債は、旧合併特例債など交付税算入額が大きいものが中心であり、実負担は軽減されているが、合併特例期間終了後の代替財源が今後の課題である。今後も、唐津市財政計画の数値を目標に公債費の抑制に努め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82</xdr:row>
      <xdr:rowOff>50800</xdr:rowOff>
    </xdr:to>
    <xdr:cxnSp macro="">
      <xdr:nvCxnSpPr>
        <xdr:cNvPr id="375" name="直線コネクタ 374"/>
        <xdr:cNvCxnSpPr/>
      </xdr:nvCxnSpPr>
      <xdr:spPr>
        <a:xfrm flipV="1">
          <a:off x="4826000" y="126183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6"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7" name="直線コネクタ 376"/>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8"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9" name="直線コネクタ 378"/>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69850</xdr:rowOff>
    </xdr:from>
    <xdr:to>
      <xdr:col>24</xdr:col>
      <xdr:colOff>25400</xdr:colOff>
      <xdr:row>81</xdr:row>
      <xdr:rowOff>80736</xdr:rowOff>
    </xdr:to>
    <xdr:cxnSp macro="">
      <xdr:nvCxnSpPr>
        <xdr:cNvPr id="380" name="直線コネクタ 379"/>
        <xdr:cNvCxnSpPr/>
      </xdr:nvCxnSpPr>
      <xdr:spPr>
        <a:xfrm flipV="1">
          <a:off x="3987800" y="139573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136270</xdr:rowOff>
    </xdr:from>
    <xdr:ext cx="762000" cy="259045"/>
    <xdr:sp macro="" textlink="">
      <xdr:nvSpPr>
        <xdr:cNvPr id="381" name="公債費平均値テキスト"/>
        <xdr:cNvSpPr txBox="1"/>
      </xdr:nvSpPr>
      <xdr:spPr>
        <a:xfrm>
          <a:off x="4914900" y="1333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82" name="フローチャート: 判断 381"/>
        <xdr:cNvSpPr/>
      </xdr:nvSpPr>
      <xdr:spPr>
        <a:xfrm>
          <a:off x="4775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81</xdr:row>
      <xdr:rowOff>80736</xdr:rowOff>
    </xdr:to>
    <xdr:cxnSp macro="">
      <xdr:nvCxnSpPr>
        <xdr:cNvPr id="383" name="直線コネクタ 382"/>
        <xdr:cNvCxnSpPr/>
      </xdr:nvCxnSpPr>
      <xdr:spPr>
        <a:xfrm>
          <a:off x="3098800" y="138049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13607</xdr:rowOff>
    </xdr:from>
    <xdr:to>
      <xdr:col>20</xdr:col>
      <xdr:colOff>38100</xdr:colOff>
      <xdr:row>79</xdr:row>
      <xdr:rowOff>115207</xdr:rowOff>
    </xdr:to>
    <xdr:sp macro="" textlink="">
      <xdr:nvSpPr>
        <xdr:cNvPr id="384" name="フローチャート: 判断 383"/>
        <xdr:cNvSpPr/>
      </xdr:nvSpPr>
      <xdr:spPr>
        <a:xfrm>
          <a:off x="3937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125384</xdr:rowOff>
    </xdr:from>
    <xdr:ext cx="736600" cy="259045"/>
    <xdr:sp macro="" textlink="">
      <xdr:nvSpPr>
        <xdr:cNvPr id="385" name="テキスト ボックス 384"/>
        <xdr:cNvSpPr txBox="1"/>
      </xdr:nvSpPr>
      <xdr:spPr>
        <a:xfrm>
          <a:off x="3606800" y="1332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88900</xdr:rowOff>
    </xdr:from>
    <xdr:to>
      <xdr:col>15</xdr:col>
      <xdr:colOff>98425</xdr:colOff>
      <xdr:row>81</xdr:row>
      <xdr:rowOff>15421</xdr:rowOff>
    </xdr:to>
    <xdr:cxnSp macro="">
      <xdr:nvCxnSpPr>
        <xdr:cNvPr id="386" name="直線コネクタ 385"/>
        <xdr:cNvCxnSpPr/>
      </xdr:nvCxnSpPr>
      <xdr:spPr>
        <a:xfrm flipV="1">
          <a:off x="2209800" y="13804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160564</xdr:rowOff>
    </xdr:from>
    <xdr:to>
      <xdr:col>15</xdr:col>
      <xdr:colOff>149225</xdr:colOff>
      <xdr:row>78</xdr:row>
      <xdr:rowOff>90714</xdr:rowOff>
    </xdr:to>
    <xdr:sp macro="" textlink="">
      <xdr:nvSpPr>
        <xdr:cNvPr id="387" name="フローチャート: 判断 386"/>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100891</xdr:rowOff>
    </xdr:from>
    <xdr:ext cx="762000" cy="259045"/>
    <xdr:sp macro="" textlink="">
      <xdr:nvSpPr>
        <xdr:cNvPr id="388" name="テキスト ボックス 387"/>
        <xdr:cNvSpPr txBox="1"/>
      </xdr:nvSpPr>
      <xdr:spPr>
        <a:xfrm>
          <a:off x="2717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132443</xdr:rowOff>
    </xdr:from>
    <xdr:to>
      <xdr:col>11</xdr:col>
      <xdr:colOff>9525</xdr:colOff>
      <xdr:row>81</xdr:row>
      <xdr:rowOff>15421</xdr:rowOff>
    </xdr:to>
    <xdr:cxnSp macro="">
      <xdr:nvCxnSpPr>
        <xdr:cNvPr id="389" name="直線コネクタ 388"/>
        <xdr:cNvCxnSpPr/>
      </xdr:nvCxnSpPr>
      <xdr:spPr>
        <a:xfrm>
          <a:off x="1320800" y="13848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40821</xdr:rowOff>
    </xdr:from>
    <xdr:to>
      <xdr:col>11</xdr:col>
      <xdr:colOff>60325</xdr:colOff>
      <xdr:row>77</xdr:row>
      <xdr:rowOff>142421</xdr:rowOff>
    </xdr:to>
    <xdr:sp macro="" textlink="">
      <xdr:nvSpPr>
        <xdr:cNvPr id="390" name="フローチャート: 判断 389"/>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152598</xdr:rowOff>
    </xdr:from>
    <xdr:ext cx="762000" cy="259045"/>
    <xdr:sp macro="" textlink="">
      <xdr:nvSpPr>
        <xdr:cNvPr id="391" name="テキスト ボックス 390"/>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92" name="フローチャート: 判断 391"/>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13806</xdr:rowOff>
    </xdr:from>
    <xdr:ext cx="762000" cy="259045"/>
    <xdr:sp macro="" textlink="">
      <xdr:nvSpPr>
        <xdr:cNvPr id="393" name="テキスト ボックス 392"/>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19050</xdr:rowOff>
    </xdr:from>
    <xdr:to>
      <xdr:col>24</xdr:col>
      <xdr:colOff>76200</xdr:colOff>
      <xdr:row>81</xdr:row>
      <xdr:rowOff>120650</xdr:rowOff>
    </xdr:to>
    <xdr:sp macro="" textlink="">
      <xdr:nvSpPr>
        <xdr:cNvPr id="399" name="楕円 398"/>
        <xdr:cNvSpPr/>
      </xdr:nvSpPr>
      <xdr:spPr>
        <a:xfrm>
          <a:off x="4775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162577</xdr:rowOff>
    </xdr:from>
    <xdr:ext cx="762000" cy="259045"/>
    <xdr:sp macro="" textlink="">
      <xdr:nvSpPr>
        <xdr:cNvPr id="400" name="公債費該当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29936</xdr:rowOff>
    </xdr:from>
    <xdr:to>
      <xdr:col>20</xdr:col>
      <xdr:colOff>38100</xdr:colOff>
      <xdr:row>81</xdr:row>
      <xdr:rowOff>131536</xdr:rowOff>
    </xdr:to>
    <xdr:sp macro="" textlink="">
      <xdr:nvSpPr>
        <xdr:cNvPr id="401" name="楕円 400"/>
        <xdr:cNvSpPr/>
      </xdr:nvSpPr>
      <xdr:spPr>
        <a:xfrm>
          <a:off x="3937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116313</xdr:rowOff>
    </xdr:from>
    <xdr:ext cx="736600" cy="259045"/>
    <xdr:sp macro="" textlink="">
      <xdr:nvSpPr>
        <xdr:cNvPr id="402" name="テキスト ボックス 401"/>
        <xdr:cNvSpPr txBox="1"/>
      </xdr:nvSpPr>
      <xdr:spPr>
        <a:xfrm>
          <a:off x="3606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403" name="楕円 402"/>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404" name="テキスト ボックス 403"/>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136071</xdr:rowOff>
    </xdr:from>
    <xdr:to>
      <xdr:col>11</xdr:col>
      <xdr:colOff>60325</xdr:colOff>
      <xdr:row>81</xdr:row>
      <xdr:rowOff>66221</xdr:rowOff>
    </xdr:to>
    <xdr:sp macro="" textlink="">
      <xdr:nvSpPr>
        <xdr:cNvPr id="405" name="楕円 404"/>
        <xdr:cNvSpPr/>
      </xdr:nvSpPr>
      <xdr:spPr>
        <a:xfrm>
          <a:off x="2159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50998</xdr:rowOff>
    </xdr:from>
    <xdr:ext cx="762000" cy="259045"/>
    <xdr:sp macro="" textlink="">
      <xdr:nvSpPr>
        <xdr:cNvPr id="406" name="テキスト ボックス 405"/>
        <xdr:cNvSpPr txBox="1"/>
      </xdr:nvSpPr>
      <xdr:spPr>
        <a:xfrm>
          <a:off x="1828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81643</xdr:rowOff>
    </xdr:from>
    <xdr:to>
      <xdr:col>6</xdr:col>
      <xdr:colOff>171450</xdr:colOff>
      <xdr:row>81</xdr:row>
      <xdr:rowOff>11793</xdr:rowOff>
    </xdr:to>
    <xdr:sp macro="" textlink="">
      <xdr:nvSpPr>
        <xdr:cNvPr id="407" name="楕円 406"/>
        <xdr:cNvSpPr/>
      </xdr:nvSpPr>
      <xdr:spPr>
        <a:xfrm>
          <a:off x="1270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168020</xdr:rowOff>
    </xdr:from>
    <xdr:ext cx="762000" cy="259045"/>
    <xdr:sp macro="" textlink="">
      <xdr:nvSpPr>
        <xdr:cNvPr id="408" name="テキスト ボックス 407"/>
        <xdr:cNvSpPr txBox="1"/>
      </xdr:nvSpPr>
      <xdr:spPr>
        <a:xfrm>
          <a:off x="939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この要因については、各項目に記載したとおりであるが、扶助費や物件費の増加が主な要因である。また、類似団体と比較して数値が低いということは、言い換えれば公債費の占める割合が高いということであり、今後は、事業の選択と集中により公債費の抑制に努める。</a:t>
          </a: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3" name="直線コネクタ 42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4" name="テキスト ボックス 42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5" name="直線コネクタ 42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6" name="テキスト ボックス 42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7" name="直線コネクタ 42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8" name="テキスト ボックス 42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9" name="直線コネクタ 42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0" name="テキスト ボックス 42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124713</xdr:rowOff>
    </xdr:to>
    <xdr:cxnSp macro="">
      <xdr:nvCxnSpPr>
        <xdr:cNvPr id="434" name="直線コネクタ 433"/>
        <xdr:cNvCxnSpPr/>
      </xdr:nvCxnSpPr>
      <xdr:spPr>
        <a:xfrm flipV="1">
          <a:off x="16510000" y="12722860"/>
          <a:ext cx="0" cy="1289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96790</xdr:rowOff>
    </xdr:from>
    <xdr:ext cx="762000" cy="259045"/>
    <xdr:sp macro="" textlink="">
      <xdr:nvSpPr>
        <xdr:cNvPr id="435"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124713</xdr:rowOff>
    </xdr:from>
    <xdr:to>
      <xdr:col>82</xdr:col>
      <xdr:colOff>196850</xdr:colOff>
      <xdr:row>81</xdr:row>
      <xdr:rowOff>124713</xdr:rowOff>
    </xdr:to>
    <xdr:cxnSp macro="">
      <xdr:nvCxnSpPr>
        <xdr:cNvPr id="436" name="直線コネクタ 435"/>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37"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8" name="直線コネクタ 437"/>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78994</xdr:rowOff>
    </xdr:from>
    <xdr:to>
      <xdr:col>82</xdr:col>
      <xdr:colOff>107950</xdr:colOff>
      <xdr:row>74</xdr:row>
      <xdr:rowOff>35560</xdr:rowOff>
    </xdr:to>
    <xdr:cxnSp macro="">
      <xdr:nvCxnSpPr>
        <xdr:cNvPr id="439" name="直線コネクタ 438"/>
        <xdr:cNvCxnSpPr/>
      </xdr:nvCxnSpPr>
      <xdr:spPr>
        <a:xfrm>
          <a:off x="15671800" y="1259484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39133</xdr:rowOff>
    </xdr:from>
    <xdr:ext cx="762000" cy="259045"/>
    <xdr:sp macro="" textlink="">
      <xdr:nvSpPr>
        <xdr:cNvPr id="440" name="公債費以外平均値テキスト"/>
        <xdr:cNvSpPr txBox="1"/>
      </xdr:nvSpPr>
      <xdr:spPr>
        <a:xfrm>
          <a:off x="16598900" y="13412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1" name="フローチャート: 判断 440"/>
        <xdr:cNvSpPr/>
      </xdr:nvSpPr>
      <xdr:spPr>
        <a:xfrm>
          <a:off x="164592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131572</xdr:rowOff>
    </xdr:from>
    <xdr:to>
      <xdr:col>78</xdr:col>
      <xdr:colOff>69850</xdr:colOff>
      <xdr:row>73</xdr:row>
      <xdr:rowOff>78994</xdr:rowOff>
    </xdr:to>
    <xdr:cxnSp macro="">
      <xdr:nvCxnSpPr>
        <xdr:cNvPr id="442" name="直線コネクタ 441"/>
        <xdr:cNvCxnSpPr/>
      </xdr:nvCxnSpPr>
      <xdr:spPr>
        <a:xfrm>
          <a:off x="14782800" y="124759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43" name="フローチャート: 判断 442"/>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44" name="テキスト ボックス 443"/>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131572</xdr:rowOff>
    </xdr:from>
    <xdr:to>
      <xdr:col>73</xdr:col>
      <xdr:colOff>180975</xdr:colOff>
      <xdr:row>75</xdr:row>
      <xdr:rowOff>10414</xdr:rowOff>
    </xdr:to>
    <xdr:cxnSp macro="">
      <xdr:nvCxnSpPr>
        <xdr:cNvPr id="445" name="直線コネクタ 444"/>
        <xdr:cNvCxnSpPr/>
      </xdr:nvCxnSpPr>
      <xdr:spPr>
        <a:xfrm flipV="1">
          <a:off x="13893800" y="12475972"/>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46" name="フローチャート: 判断 44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47" name="テキスト ボックス 44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76</xdr:row>
      <xdr:rowOff>94996</xdr:rowOff>
    </xdr:to>
    <xdr:cxnSp macro="">
      <xdr:nvCxnSpPr>
        <xdr:cNvPr id="448" name="直線コネクタ 447"/>
        <xdr:cNvCxnSpPr/>
      </xdr:nvCxnSpPr>
      <xdr:spPr>
        <a:xfrm flipV="1">
          <a:off x="13004800" y="1286916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14478</xdr:rowOff>
    </xdr:from>
    <xdr:to>
      <xdr:col>69</xdr:col>
      <xdr:colOff>142875</xdr:colOff>
      <xdr:row>79</xdr:row>
      <xdr:rowOff>116078</xdr:rowOff>
    </xdr:to>
    <xdr:sp macro="" textlink="">
      <xdr:nvSpPr>
        <xdr:cNvPr id="449" name="フローチャート: 判断 448"/>
        <xdr:cNvSpPr/>
      </xdr:nvSpPr>
      <xdr:spPr>
        <a:xfrm>
          <a:off x="13843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0" name="テキスト ボックス 449"/>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51" name="フローチャート: 判断 450"/>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52" name="テキスト ボックス 451"/>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58" name="楕円 457"/>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64787</xdr:rowOff>
    </xdr:from>
    <xdr:ext cx="762000" cy="259045"/>
    <xdr:sp macro="" textlink="">
      <xdr:nvSpPr>
        <xdr:cNvPr id="459" name="公債費以外該当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28194</xdr:rowOff>
    </xdr:from>
    <xdr:to>
      <xdr:col>78</xdr:col>
      <xdr:colOff>120650</xdr:colOff>
      <xdr:row>73</xdr:row>
      <xdr:rowOff>129794</xdr:rowOff>
    </xdr:to>
    <xdr:sp macro="" textlink="">
      <xdr:nvSpPr>
        <xdr:cNvPr id="460" name="楕円 459"/>
        <xdr:cNvSpPr/>
      </xdr:nvSpPr>
      <xdr:spPr>
        <a:xfrm>
          <a:off x="15621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139971</xdr:rowOff>
    </xdr:from>
    <xdr:ext cx="736600" cy="259045"/>
    <xdr:sp macro="" textlink="">
      <xdr:nvSpPr>
        <xdr:cNvPr id="461" name="テキスト ボックス 460"/>
        <xdr:cNvSpPr txBox="1"/>
      </xdr:nvSpPr>
      <xdr:spPr>
        <a:xfrm>
          <a:off x="15290800" y="1231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80772</xdr:rowOff>
    </xdr:from>
    <xdr:to>
      <xdr:col>74</xdr:col>
      <xdr:colOff>31750</xdr:colOff>
      <xdr:row>73</xdr:row>
      <xdr:rowOff>10922</xdr:rowOff>
    </xdr:to>
    <xdr:sp macro="" textlink="">
      <xdr:nvSpPr>
        <xdr:cNvPr id="462" name="楕円 461"/>
        <xdr:cNvSpPr/>
      </xdr:nvSpPr>
      <xdr:spPr>
        <a:xfrm>
          <a:off x="14732000" y="12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21099</xdr:rowOff>
    </xdr:from>
    <xdr:ext cx="762000" cy="259045"/>
    <xdr:sp macro="" textlink="">
      <xdr:nvSpPr>
        <xdr:cNvPr id="463" name="テキスト ボックス 462"/>
        <xdr:cNvSpPr txBox="1"/>
      </xdr:nvSpPr>
      <xdr:spPr>
        <a:xfrm>
          <a:off x="14401800" y="121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131064</xdr:rowOff>
    </xdr:from>
    <xdr:to>
      <xdr:col>69</xdr:col>
      <xdr:colOff>142875</xdr:colOff>
      <xdr:row>75</xdr:row>
      <xdr:rowOff>61214</xdr:rowOff>
    </xdr:to>
    <xdr:sp macro="" textlink="">
      <xdr:nvSpPr>
        <xdr:cNvPr id="464" name="楕円 463"/>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71391</xdr:rowOff>
    </xdr:from>
    <xdr:ext cx="762000" cy="259045"/>
    <xdr:sp macro="" textlink="">
      <xdr:nvSpPr>
        <xdr:cNvPr id="465" name="テキスト ボックス 464"/>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66" name="楕円 465"/>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67" name="テキスト ボックス 466"/>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114694</xdr:rowOff>
    </xdr:from>
    <xdr:to>
      <xdr:col>29</xdr:col>
      <xdr:colOff>127000</xdr:colOff>
      <xdr:row>19</xdr:row>
      <xdr:rowOff>72746</xdr:rowOff>
    </xdr:to>
    <xdr:cxnSp macro="">
      <xdr:nvCxnSpPr>
        <xdr:cNvPr id="45" name="直線コネクタ 44"/>
        <xdr:cNvCxnSpPr/>
      </xdr:nvCxnSpPr>
      <xdr:spPr bwMode="auto">
        <a:xfrm flipV="1">
          <a:off x="5651500" y="2048269"/>
          <a:ext cx="0" cy="13296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44823</xdr:rowOff>
    </xdr:from>
    <xdr:ext cx="762000" cy="259045"/>
    <xdr:sp macro="" textlink="">
      <xdr:nvSpPr>
        <xdr:cNvPr id="46" name="人口1人当たり決算額の推移最小値テキスト130"/>
        <xdr:cNvSpPr txBox="1"/>
      </xdr:nvSpPr>
      <xdr:spPr>
        <a:xfrm>
          <a:off x="5740400" y="334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72746</xdr:rowOff>
    </xdr:from>
    <xdr:to>
      <xdr:col>30</xdr:col>
      <xdr:colOff>25400</xdr:colOff>
      <xdr:row>19</xdr:row>
      <xdr:rowOff>72746</xdr:rowOff>
    </xdr:to>
    <xdr:cxnSp macro="">
      <xdr:nvCxnSpPr>
        <xdr:cNvPr id="47" name="直線コネクタ 46"/>
        <xdr:cNvCxnSpPr/>
      </xdr:nvCxnSpPr>
      <xdr:spPr bwMode="auto">
        <a:xfrm>
          <a:off x="5562600" y="3377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29621</xdr:rowOff>
    </xdr:from>
    <xdr:ext cx="762000" cy="259045"/>
    <xdr:sp macro="" textlink="">
      <xdr:nvSpPr>
        <xdr:cNvPr id="48" name="人口1人当たり決算額の推移最大値テキスト130"/>
        <xdr:cNvSpPr txBox="1"/>
      </xdr:nvSpPr>
      <xdr:spPr>
        <a:xfrm>
          <a:off x="5740400" y="1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114694</xdr:rowOff>
    </xdr:from>
    <xdr:to>
      <xdr:col>30</xdr:col>
      <xdr:colOff>25400</xdr:colOff>
      <xdr:row>11</xdr:row>
      <xdr:rowOff>114694</xdr:rowOff>
    </xdr:to>
    <xdr:cxnSp macro="">
      <xdr:nvCxnSpPr>
        <xdr:cNvPr id="49" name="直線コネクタ 48"/>
        <xdr:cNvCxnSpPr/>
      </xdr:nvCxnSpPr>
      <xdr:spPr bwMode="auto">
        <a:xfrm>
          <a:off x="5562600" y="2048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156489</xdr:rowOff>
    </xdr:from>
    <xdr:to>
      <xdr:col>29</xdr:col>
      <xdr:colOff>127000</xdr:colOff>
      <xdr:row>14</xdr:row>
      <xdr:rowOff>74803</xdr:rowOff>
    </xdr:to>
    <xdr:cxnSp macro="">
      <xdr:nvCxnSpPr>
        <xdr:cNvPr id="50" name="直線コネクタ 49"/>
        <xdr:cNvCxnSpPr/>
      </xdr:nvCxnSpPr>
      <xdr:spPr bwMode="auto">
        <a:xfrm flipV="1">
          <a:off x="5003800" y="2432964"/>
          <a:ext cx="647700" cy="89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62641</xdr:rowOff>
    </xdr:from>
    <xdr:ext cx="762000" cy="259045"/>
    <xdr:sp macro="" textlink="">
      <xdr:nvSpPr>
        <xdr:cNvPr id="51" name="人口1人当たり決算額の推移平均値テキスト130"/>
        <xdr:cNvSpPr txBox="1"/>
      </xdr:nvSpPr>
      <xdr:spPr>
        <a:xfrm>
          <a:off x="5740400" y="2510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90564</xdr:rowOff>
    </xdr:from>
    <xdr:to>
      <xdr:col>29</xdr:col>
      <xdr:colOff>177800</xdr:colOff>
      <xdr:row>15</xdr:row>
      <xdr:rowOff>20714</xdr:rowOff>
    </xdr:to>
    <xdr:sp macro="" textlink="">
      <xdr:nvSpPr>
        <xdr:cNvPr id="52" name="フローチャート: 判断 51"/>
        <xdr:cNvSpPr/>
      </xdr:nvSpPr>
      <xdr:spPr bwMode="auto">
        <a:xfrm>
          <a:off x="5600700" y="253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74803</xdr:rowOff>
    </xdr:from>
    <xdr:to>
      <xdr:col>26</xdr:col>
      <xdr:colOff>50800</xdr:colOff>
      <xdr:row>15</xdr:row>
      <xdr:rowOff>6642</xdr:rowOff>
    </xdr:to>
    <xdr:cxnSp macro="">
      <xdr:nvCxnSpPr>
        <xdr:cNvPr id="53" name="直線コネクタ 52"/>
        <xdr:cNvCxnSpPr/>
      </xdr:nvCxnSpPr>
      <xdr:spPr bwMode="auto">
        <a:xfrm flipV="1">
          <a:off x="4305300" y="2522728"/>
          <a:ext cx="698500" cy="103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21488</xdr:rowOff>
    </xdr:from>
    <xdr:to>
      <xdr:col>26</xdr:col>
      <xdr:colOff>101600</xdr:colOff>
      <xdr:row>15</xdr:row>
      <xdr:rowOff>123088</xdr:rowOff>
    </xdr:to>
    <xdr:sp macro="" textlink="">
      <xdr:nvSpPr>
        <xdr:cNvPr id="54" name="フローチャート: 判断 53"/>
        <xdr:cNvSpPr/>
      </xdr:nvSpPr>
      <xdr:spPr bwMode="auto">
        <a:xfrm>
          <a:off x="49530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107865</xdr:rowOff>
    </xdr:from>
    <xdr:ext cx="736600" cy="259045"/>
    <xdr:sp macro="" textlink="">
      <xdr:nvSpPr>
        <xdr:cNvPr id="55" name="テキスト ボックス 54"/>
        <xdr:cNvSpPr txBox="1"/>
      </xdr:nvSpPr>
      <xdr:spPr>
        <a:xfrm>
          <a:off x="4622800" y="27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6642</xdr:rowOff>
    </xdr:from>
    <xdr:to>
      <xdr:col>22</xdr:col>
      <xdr:colOff>114300</xdr:colOff>
      <xdr:row>15</xdr:row>
      <xdr:rowOff>61620</xdr:rowOff>
    </xdr:to>
    <xdr:cxnSp macro="">
      <xdr:nvCxnSpPr>
        <xdr:cNvPr id="56" name="直線コネクタ 55"/>
        <xdr:cNvCxnSpPr/>
      </xdr:nvCxnSpPr>
      <xdr:spPr bwMode="auto">
        <a:xfrm flipV="1">
          <a:off x="3606800" y="2626017"/>
          <a:ext cx="6985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62370</xdr:rowOff>
    </xdr:from>
    <xdr:to>
      <xdr:col>22</xdr:col>
      <xdr:colOff>165100</xdr:colOff>
      <xdr:row>15</xdr:row>
      <xdr:rowOff>163970</xdr:rowOff>
    </xdr:to>
    <xdr:sp macro="" textlink="">
      <xdr:nvSpPr>
        <xdr:cNvPr id="57" name="フローチャート: 判断 56"/>
        <xdr:cNvSpPr/>
      </xdr:nvSpPr>
      <xdr:spPr bwMode="auto">
        <a:xfrm>
          <a:off x="42545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148747</xdr:rowOff>
    </xdr:from>
    <xdr:ext cx="762000" cy="259045"/>
    <xdr:sp macro="" textlink="">
      <xdr:nvSpPr>
        <xdr:cNvPr id="58" name="テキスト ボックス 57"/>
        <xdr:cNvSpPr txBox="1"/>
      </xdr:nvSpPr>
      <xdr:spPr>
        <a:xfrm>
          <a:off x="3924300" y="276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10071</xdr:rowOff>
    </xdr:from>
    <xdr:to>
      <xdr:col>18</xdr:col>
      <xdr:colOff>177800</xdr:colOff>
      <xdr:row>15</xdr:row>
      <xdr:rowOff>61620</xdr:rowOff>
    </xdr:to>
    <xdr:cxnSp macro="">
      <xdr:nvCxnSpPr>
        <xdr:cNvPr id="59" name="直線コネクタ 58"/>
        <xdr:cNvCxnSpPr/>
      </xdr:nvCxnSpPr>
      <xdr:spPr bwMode="auto">
        <a:xfrm>
          <a:off x="2908300" y="2629446"/>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94336</xdr:rowOff>
    </xdr:from>
    <xdr:to>
      <xdr:col>19</xdr:col>
      <xdr:colOff>38100</xdr:colOff>
      <xdr:row>17</xdr:row>
      <xdr:rowOff>24486</xdr:rowOff>
    </xdr:to>
    <xdr:sp macro="" textlink="">
      <xdr:nvSpPr>
        <xdr:cNvPr id="60" name="フローチャート: 判断 59"/>
        <xdr:cNvSpPr/>
      </xdr:nvSpPr>
      <xdr:spPr bwMode="auto">
        <a:xfrm>
          <a:off x="3556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9263</xdr:rowOff>
    </xdr:from>
    <xdr:ext cx="762000" cy="259045"/>
    <xdr:sp macro="" textlink="">
      <xdr:nvSpPr>
        <xdr:cNvPr id="61" name="テキスト ボックス 60"/>
        <xdr:cNvSpPr txBox="1"/>
      </xdr:nvSpPr>
      <xdr:spPr>
        <a:xfrm>
          <a:off x="3225800" y="297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120548</xdr:rowOff>
    </xdr:from>
    <xdr:to>
      <xdr:col>15</xdr:col>
      <xdr:colOff>101600</xdr:colOff>
      <xdr:row>17</xdr:row>
      <xdr:rowOff>50698</xdr:rowOff>
    </xdr:to>
    <xdr:sp macro="" textlink="">
      <xdr:nvSpPr>
        <xdr:cNvPr id="62" name="フローチャート: 判断 61"/>
        <xdr:cNvSpPr/>
      </xdr:nvSpPr>
      <xdr:spPr bwMode="auto">
        <a:xfrm>
          <a:off x="2857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35475</xdr:rowOff>
    </xdr:from>
    <xdr:ext cx="762000" cy="259045"/>
    <xdr:sp macro="" textlink="">
      <xdr:nvSpPr>
        <xdr:cNvPr id="63" name="テキスト ボックス 62"/>
        <xdr:cNvSpPr txBox="1"/>
      </xdr:nvSpPr>
      <xdr:spPr>
        <a:xfrm>
          <a:off x="25273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105689</xdr:rowOff>
    </xdr:from>
    <xdr:to>
      <xdr:col>29</xdr:col>
      <xdr:colOff>177800</xdr:colOff>
      <xdr:row>14</xdr:row>
      <xdr:rowOff>35839</xdr:rowOff>
    </xdr:to>
    <xdr:sp macro="" textlink="">
      <xdr:nvSpPr>
        <xdr:cNvPr id="69" name="楕円 68"/>
        <xdr:cNvSpPr/>
      </xdr:nvSpPr>
      <xdr:spPr bwMode="auto">
        <a:xfrm>
          <a:off x="5600700" y="2382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122216</xdr:rowOff>
    </xdr:from>
    <xdr:ext cx="762000" cy="259045"/>
    <xdr:sp macro="" textlink="">
      <xdr:nvSpPr>
        <xdr:cNvPr id="70" name="人口1人当たり決算額の推移該当値テキスト130"/>
        <xdr:cNvSpPr txBox="1"/>
      </xdr:nvSpPr>
      <xdr:spPr>
        <a:xfrm>
          <a:off x="5740400" y="222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24003</xdr:rowOff>
    </xdr:from>
    <xdr:to>
      <xdr:col>26</xdr:col>
      <xdr:colOff>101600</xdr:colOff>
      <xdr:row>14</xdr:row>
      <xdr:rowOff>125603</xdr:rowOff>
    </xdr:to>
    <xdr:sp macro="" textlink="">
      <xdr:nvSpPr>
        <xdr:cNvPr id="71" name="楕円 70"/>
        <xdr:cNvSpPr/>
      </xdr:nvSpPr>
      <xdr:spPr bwMode="auto">
        <a:xfrm>
          <a:off x="4953000" y="2471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135780</xdr:rowOff>
    </xdr:from>
    <xdr:ext cx="736600" cy="259045"/>
    <xdr:sp macro="" textlink="">
      <xdr:nvSpPr>
        <xdr:cNvPr id="72" name="テキスト ボックス 71"/>
        <xdr:cNvSpPr txBox="1"/>
      </xdr:nvSpPr>
      <xdr:spPr>
        <a:xfrm>
          <a:off x="4622800" y="224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127292</xdr:rowOff>
    </xdr:from>
    <xdr:to>
      <xdr:col>22</xdr:col>
      <xdr:colOff>165100</xdr:colOff>
      <xdr:row>15</xdr:row>
      <xdr:rowOff>57442</xdr:rowOff>
    </xdr:to>
    <xdr:sp macro="" textlink="">
      <xdr:nvSpPr>
        <xdr:cNvPr id="73" name="楕円 72"/>
        <xdr:cNvSpPr/>
      </xdr:nvSpPr>
      <xdr:spPr bwMode="auto">
        <a:xfrm>
          <a:off x="4254500" y="257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67619</xdr:rowOff>
    </xdr:from>
    <xdr:ext cx="762000" cy="259045"/>
    <xdr:sp macro="" textlink="">
      <xdr:nvSpPr>
        <xdr:cNvPr id="74" name="テキスト ボックス 73"/>
        <xdr:cNvSpPr txBox="1"/>
      </xdr:nvSpPr>
      <xdr:spPr>
        <a:xfrm>
          <a:off x="3924300" y="234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10820</xdr:rowOff>
    </xdr:from>
    <xdr:to>
      <xdr:col>19</xdr:col>
      <xdr:colOff>38100</xdr:colOff>
      <xdr:row>15</xdr:row>
      <xdr:rowOff>112420</xdr:rowOff>
    </xdr:to>
    <xdr:sp macro="" textlink="">
      <xdr:nvSpPr>
        <xdr:cNvPr id="75" name="楕円 74"/>
        <xdr:cNvSpPr/>
      </xdr:nvSpPr>
      <xdr:spPr bwMode="auto">
        <a:xfrm>
          <a:off x="3556000" y="263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122597</xdr:rowOff>
    </xdr:from>
    <xdr:ext cx="762000" cy="259045"/>
    <xdr:sp macro="" textlink="">
      <xdr:nvSpPr>
        <xdr:cNvPr id="76" name="テキスト ボックス 75"/>
        <xdr:cNvSpPr txBox="1"/>
      </xdr:nvSpPr>
      <xdr:spPr>
        <a:xfrm>
          <a:off x="3225800" y="239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130721</xdr:rowOff>
    </xdr:from>
    <xdr:to>
      <xdr:col>15</xdr:col>
      <xdr:colOff>101600</xdr:colOff>
      <xdr:row>15</xdr:row>
      <xdr:rowOff>60871</xdr:rowOff>
    </xdr:to>
    <xdr:sp macro="" textlink="">
      <xdr:nvSpPr>
        <xdr:cNvPr id="77" name="楕円 76"/>
        <xdr:cNvSpPr/>
      </xdr:nvSpPr>
      <xdr:spPr bwMode="auto">
        <a:xfrm>
          <a:off x="2857500" y="257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71048</xdr:rowOff>
    </xdr:from>
    <xdr:ext cx="762000" cy="259045"/>
    <xdr:sp macro="" textlink="">
      <xdr:nvSpPr>
        <xdr:cNvPr id="78" name="テキスト ボックス 77"/>
        <xdr:cNvSpPr txBox="1"/>
      </xdr:nvSpPr>
      <xdr:spPr>
        <a:xfrm>
          <a:off x="2527300" y="234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212170</xdr:rowOff>
    </xdr:from>
    <xdr:to>
      <xdr:col>29</xdr:col>
      <xdr:colOff>127000</xdr:colOff>
      <xdr:row>37</xdr:row>
      <xdr:rowOff>257628</xdr:rowOff>
    </xdr:to>
    <xdr:cxnSp macro="">
      <xdr:nvCxnSpPr>
        <xdr:cNvPr id="108" name="直線コネクタ 107"/>
        <xdr:cNvCxnSpPr/>
      </xdr:nvCxnSpPr>
      <xdr:spPr bwMode="auto">
        <a:xfrm flipV="1">
          <a:off x="5651500" y="6136720"/>
          <a:ext cx="0" cy="12456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229705</xdr:rowOff>
    </xdr:from>
    <xdr:ext cx="762000" cy="259045"/>
    <xdr:sp macro="" textlink="">
      <xdr:nvSpPr>
        <xdr:cNvPr id="109" name="人口1人当たり決算額の推移最小値テキスト445"/>
        <xdr:cNvSpPr txBox="1"/>
      </xdr:nvSpPr>
      <xdr:spPr>
        <a:xfrm>
          <a:off x="57404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257628</xdr:rowOff>
    </xdr:from>
    <xdr:to>
      <xdr:col>30</xdr:col>
      <xdr:colOff>25400</xdr:colOff>
      <xdr:row>37</xdr:row>
      <xdr:rowOff>257628</xdr:rowOff>
    </xdr:to>
    <xdr:cxnSp macro="">
      <xdr:nvCxnSpPr>
        <xdr:cNvPr id="110" name="直線コネクタ 109"/>
        <xdr:cNvCxnSpPr/>
      </xdr:nvCxnSpPr>
      <xdr:spPr bwMode="auto">
        <a:xfrm>
          <a:off x="5562600" y="7382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127097</xdr:rowOff>
    </xdr:from>
    <xdr:ext cx="762000" cy="259045"/>
    <xdr:sp macro="" textlink="">
      <xdr:nvSpPr>
        <xdr:cNvPr id="111" name="人口1人当たり決算額の推移最大値テキスト445"/>
        <xdr:cNvSpPr txBox="1"/>
      </xdr:nvSpPr>
      <xdr:spPr>
        <a:xfrm>
          <a:off x="5740400" y="58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212170</xdr:rowOff>
    </xdr:from>
    <xdr:to>
      <xdr:col>30</xdr:col>
      <xdr:colOff>25400</xdr:colOff>
      <xdr:row>33</xdr:row>
      <xdr:rowOff>212170</xdr:rowOff>
    </xdr:to>
    <xdr:cxnSp macro="">
      <xdr:nvCxnSpPr>
        <xdr:cNvPr id="112" name="直線コネクタ 111"/>
        <xdr:cNvCxnSpPr/>
      </xdr:nvCxnSpPr>
      <xdr:spPr bwMode="auto">
        <a:xfrm>
          <a:off x="5562600" y="6136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212170</xdr:rowOff>
    </xdr:from>
    <xdr:to>
      <xdr:col>29</xdr:col>
      <xdr:colOff>127000</xdr:colOff>
      <xdr:row>33</xdr:row>
      <xdr:rowOff>272781</xdr:rowOff>
    </xdr:to>
    <xdr:cxnSp macro="">
      <xdr:nvCxnSpPr>
        <xdr:cNvPr id="113" name="直線コネクタ 112"/>
        <xdr:cNvCxnSpPr/>
      </xdr:nvCxnSpPr>
      <xdr:spPr bwMode="auto">
        <a:xfrm flipV="1">
          <a:off x="5003800" y="6136720"/>
          <a:ext cx="647700" cy="60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275048</xdr:rowOff>
    </xdr:from>
    <xdr:ext cx="762000" cy="259045"/>
    <xdr:sp macro="" textlink="">
      <xdr:nvSpPr>
        <xdr:cNvPr id="114" name="人口1人当たり決算額の推移平均値テキスト445"/>
        <xdr:cNvSpPr txBox="1"/>
      </xdr:nvSpPr>
      <xdr:spPr>
        <a:xfrm>
          <a:off x="5740400" y="654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302971</xdr:rowOff>
    </xdr:from>
    <xdr:to>
      <xdr:col>29</xdr:col>
      <xdr:colOff>177800</xdr:colOff>
      <xdr:row>35</xdr:row>
      <xdr:rowOff>61671</xdr:rowOff>
    </xdr:to>
    <xdr:sp macro="" textlink="">
      <xdr:nvSpPr>
        <xdr:cNvPr id="115" name="フローチャート: 判断 114"/>
        <xdr:cNvSpPr/>
      </xdr:nvSpPr>
      <xdr:spPr bwMode="auto">
        <a:xfrm>
          <a:off x="5600700" y="6570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272781</xdr:rowOff>
    </xdr:from>
    <xdr:to>
      <xdr:col>26</xdr:col>
      <xdr:colOff>50800</xdr:colOff>
      <xdr:row>34</xdr:row>
      <xdr:rowOff>78308</xdr:rowOff>
    </xdr:to>
    <xdr:cxnSp macro="">
      <xdr:nvCxnSpPr>
        <xdr:cNvPr id="116" name="直線コネクタ 115"/>
        <xdr:cNvCxnSpPr/>
      </xdr:nvCxnSpPr>
      <xdr:spPr bwMode="auto">
        <a:xfrm flipV="1">
          <a:off x="4305300" y="6197331"/>
          <a:ext cx="698500" cy="14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243111</xdr:rowOff>
    </xdr:from>
    <xdr:to>
      <xdr:col>26</xdr:col>
      <xdr:colOff>101600</xdr:colOff>
      <xdr:row>35</xdr:row>
      <xdr:rowOff>1811</xdr:rowOff>
    </xdr:to>
    <xdr:sp macro="" textlink="">
      <xdr:nvSpPr>
        <xdr:cNvPr id="117" name="フローチャート: 判断 116"/>
        <xdr:cNvSpPr/>
      </xdr:nvSpPr>
      <xdr:spPr bwMode="auto">
        <a:xfrm>
          <a:off x="4953000" y="6510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329488</xdr:rowOff>
    </xdr:from>
    <xdr:ext cx="736600" cy="259045"/>
    <xdr:sp macro="" textlink="">
      <xdr:nvSpPr>
        <xdr:cNvPr id="118" name="テキスト ボックス 117"/>
        <xdr:cNvSpPr txBox="1"/>
      </xdr:nvSpPr>
      <xdr:spPr>
        <a:xfrm>
          <a:off x="4622800" y="659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78308</xdr:rowOff>
    </xdr:from>
    <xdr:to>
      <xdr:col>22</xdr:col>
      <xdr:colOff>114300</xdr:colOff>
      <xdr:row>34</xdr:row>
      <xdr:rowOff>127621</xdr:rowOff>
    </xdr:to>
    <xdr:cxnSp macro="">
      <xdr:nvCxnSpPr>
        <xdr:cNvPr id="119" name="直線コネクタ 118"/>
        <xdr:cNvCxnSpPr/>
      </xdr:nvCxnSpPr>
      <xdr:spPr bwMode="auto">
        <a:xfrm flipV="1">
          <a:off x="3606800" y="6345758"/>
          <a:ext cx="698500" cy="49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21172</xdr:rowOff>
    </xdr:from>
    <xdr:to>
      <xdr:col>22</xdr:col>
      <xdr:colOff>165100</xdr:colOff>
      <xdr:row>35</xdr:row>
      <xdr:rowOff>122772</xdr:rowOff>
    </xdr:to>
    <xdr:sp macro="" textlink="">
      <xdr:nvSpPr>
        <xdr:cNvPr id="120" name="フローチャート: 判断 119"/>
        <xdr:cNvSpPr/>
      </xdr:nvSpPr>
      <xdr:spPr bwMode="auto">
        <a:xfrm>
          <a:off x="42545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107549</xdr:rowOff>
    </xdr:from>
    <xdr:ext cx="762000" cy="259045"/>
    <xdr:sp macro="" textlink="">
      <xdr:nvSpPr>
        <xdr:cNvPr id="121" name="テキスト ボックス 120"/>
        <xdr:cNvSpPr txBox="1"/>
      </xdr:nvSpPr>
      <xdr:spPr>
        <a:xfrm>
          <a:off x="3924300" y="671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127621</xdr:rowOff>
    </xdr:from>
    <xdr:to>
      <xdr:col>18</xdr:col>
      <xdr:colOff>177800</xdr:colOff>
      <xdr:row>34</xdr:row>
      <xdr:rowOff>191237</xdr:rowOff>
    </xdr:to>
    <xdr:cxnSp macro="">
      <xdr:nvCxnSpPr>
        <xdr:cNvPr id="122" name="直線コネクタ 121"/>
        <xdr:cNvCxnSpPr/>
      </xdr:nvCxnSpPr>
      <xdr:spPr bwMode="auto">
        <a:xfrm flipV="1">
          <a:off x="2908300" y="6395071"/>
          <a:ext cx="698500" cy="63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122442</xdr:rowOff>
    </xdr:from>
    <xdr:to>
      <xdr:col>19</xdr:col>
      <xdr:colOff>38100</xdr:colOff>
      <xdr:row>35</xdr:row>
      <xdr:rowOff>224042</xdr:rowOff>
    </xdr:to>
    <xdr:sp macro="" textlink="">
      <xdr:nvSpPr>
        <xdr:cNvPr id="123" name="フローチャート: 判断 122"/>
        <xdr:cNvSpPr/>
      </xdr:nvSpPr>
      <xdr:spPr bwMode="auto">
        <a:xfrm>
          <a:off x="3556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208819</xdr:rowOff>
    </xdr:from>
    <xdr:ext cx="762000" cy="259045"/>
    <xdr:sp macro="" textlink="">
      <xdr:nvSpPr>
        <xdr:cNvPr id="124" name="テキスト ボックス 123"/>
        <xdr:cNvSpPr txBox="1"/>
      </xdr:nvSpPr>
      <xdr:spPr>
        <a:xfrm>
          <a:off x="3225800" y="681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99256</xdr:rowOff>
    </xdr:from>
    <xdr:to>
      <xdr:col>15</xdr:col>
      <xdr:colOff>101600</xdr:colOff>
      <xdr:row>35</xdr:row>
      <xdr:rowOff>200856</xdr:rowOff>
    </xdr:to>
    <xdr:sp macro="" textlink="">
      <xdr:nvSpPr>
        <xdr:cNvPr id="125" name="フローチャート: 判断 124"/>
        <xdr:cNvSpPr/>
      </xdr:nvSpPr>
      <xdr:spPr bwMode="auto">
        <a:xfrm>
          <a:off x="2857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185633</xdr:rowOff>
    </xdr:from>
    <xdr:ext cx="762000" cy="259045"/>
    <xdr:sp macro="" textlink="">
      <xdr:nvSpPr>
        <xdr:cNvPr id="126" name="テキスト ボックス 125"/>
        <xdr:cNvSpPr txBox="1"/>
      </xdr:nvSpPr>
      <xdr:spPr>
        <a:xfrm>
          <a:off x="2527300" y="67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161370</xdr:rowOff>
    </xdr:from>
    <xdr:to>
      <xdr:col>29</xdr:col>
      <xdr:colOff>177800</xdr:colOff>
      <xdr:row>33</xdr:row>
      <xdr:rowOff>262970</xdr:rowOff>
    </xdr:to>
    <xdr:sp macro="" textlink="">
      <xdr:nvSpPr>
        <xdr:cNvPr id="132" name="楕円 131"/>
        <xdr:cNvSpPr/>
      </xdr:nvSpPr>
      <xdr:spPr bwMode="auto">
        <a:xfrm>
          <a:off x="5600700" y="608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108047</xdr:rowOff>
    </xdr:from>
    <xdr:ext cx="762000" cy="259045"/>
    <xdr:sp macro="" textlink="">
      <xdr:nvSpPr>
        <xdr:cNvPr id="133" name="人口1人当たり決算額の推移該当値テキスト445"/>
        <xdr:cNvSpPr txBox="1"/>
      </xdr:nvSpPr>
      <xdr:spPr>
        <a:xfrm>
          <a:off x="5740400" y="603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221981</xdr:rowOff>
    </xdr:from>
    <xdr:to>
      <xdr:col>26</xdr:col>
      <xdr:colOff>101600</xdr:colOff>
      <xdr:row>33</xdr:row>
      <xdr:rowOff>323581</xdr:rowOff>
    </xdr:to>
    <xdr:sp macro="" textlink="">
      <xdr:nvSpPr>
        <xdr:cNvPr id="134" name="楕円 133"/>
        <xdr:cNvSpPr/>
      </xdr:nvSpPr>
      <xdr:spPr bwMode="auto">
        <a:xfrm>
          <a:off x="4953000" y="6146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162308</xdr:rowOff>
    </xdr:from>
    <xdr:ext cx="736600" cy="259045"/>
    <xdr:sp macro="" textlink="">
      <xdr:nvSpPr>
        <xdr:cNvPr id="135" name="テキスト ボックス 134"/>
        <xdr:cNvSpPr txBox="1"/>
      </xdr:nvSpPr>
      <xdr:spPr>
        <a:xfrm>
          <a:off x="4622800" y="591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27508</xdr:rowOff>
    </xdr:from>
    <xdr:to>
      <xdr:col>22</xdr:col>
      <xdr:colOff>165100</xdr:colOff>
      <xdr:row>34</xdr:row>
      <xdr:rowOff>129108</xdr:rowOff>
    </xdr:to>
    <xdr:sp macro="" textlink="">
      <xdr:nvSpPr>
        <xdr:cNvPr id="136" name="楕円 135"/>
        <xdr:cNvSpPr/>
      </xdr:nvSpPr>
      <xdr:spPr bwMode="auto">
        <a:xfrm>
          <a:off x="4254500" y="629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139285</xdr:rowOff>
    </xdr:from>
    <xdr:ext cx="762000" cy="259045"/>
    <xdr:sp macro="" textlink="">
      <xdr:nvSpPr>
        <xdr:cNvPr id="137" name="テキスト ボックス 136"/>
        <xdr:cNvSpPr txBox="1"/>
      </xdr:nvSpPr>
      <xdr:spPr>
        <a:xfrm>
          <a:off x="3924300" y="606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76821</xdr:rowOff>
    </xdr:from>
    <xdr:to>
      <xdr:col>19</xdr:col>
      <xdr:colOff>38100</xdr:colOff>
      <xdr:row>34</xdr:row>
      <xdr:rowOff>178421</xdr:rowOff>
    </xdr:to>
    <xdr:sp macro="" textlink="">
      <xdr:nvSpPr>
        <xdr:cNvPr id="138" name="楕円 137"/>
        <xdr:cNvSpPr/>
      </xdr:nvSpPr>
      <xdr:spPr bwMode="auto">
        <a:xfrm>
          <a:off x="3556000" y="634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188598</xdr:rowOff>
    </xdr:from>
    <xdr:ext cx="762000" cy="259045"/>
    <xdr:sp macro="" textlink="">
      <xdr:nvSpPr>
        <xdr:cNvPr id="139" name="テキスト ボックス 138"/>
        <xdr:cNvSpPr txBox="1"/>
      </xdr:nvSpPr>
      <xdr:spPr>
        <a:xfrm>
          <a:off x="3225800" y="611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140437</xdr:rowOff>
    </xdr:from>
    <xdr:to>
      <xdr:col>15</xdr:col>
      <xdr:colOff>101600</xdr:colOff>
      <xdr:row>34</xdr:row>
      <xdr:rowOff>242036</xdr:rowOff>
    </xdr:to>
    <xdr:sp macro="" textlink="">
      <xdr:nvSpPr>
        <xdr:cNvPr id="140" name="楕円 139"/>
        <xdr:cNvSpPr/>
      </xdr:nvSpPr>
      <xdr:spPr bwMode="auto">
        <a:xfrm>
          <a:off x="2857500" y="64078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252214</xdr:rowOff>
    </xdr:from>
    <xdr:ext cx="762000" cy="259045"/>
    <xdr:sp macro="" textlink="">
      <xdr:nvSpPr>
        <xdr:cNvPr id="141" name="テキスト ボックス 140"/>
        <xdr:cNvSpPr txBox="1"/>
      </xdr:nvSpPr>
      <xdr:spPr>
        <a:xfrm>
          <a:off x="2527300" y="617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115,475
114,490
487.58
85,819,024
84,417,130
742,116
34,670,896
87,302,287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60299</xdr:rowOff>
    </xdr:from>
    <xdr:to>
      <xdr:col>24</xdr:col>
      <xdr:colOff>62865</xdr:colOff>
      <xdr:row>39</xdr:row>
      <xdr:rowOff>125908</xdr:rowOff>
    </xdr:to>
    <xdr:cxnSp macro="">
      <xdr:nvCxnSpPr>
        <xdr:cNvPr id="56" name="直線コネクタ 55"/>
        <xdr:cNvCxnSpPr/>
      </xdr:nvCxnSpPr>
      <xdr:spPr>
        <a:xfrm flipV="1">
          <a:off x="4633595" y="5203799"/>
          <a:ext cx="1270" cy="160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129735</xdr:rowOff>
    </xdr:from>
    <xdr:ext cx="534377" cy="259045"/>
    <xdr:sp macro="" textlink="">
      <xdr:nvSpPr>
        <xdr:cNvPr id="57" name="人件費最小値テキスト"/>
        <xdr:cNvSpPr txBox="1"/>
      </xdr:nvSpPr>
      <xdr:spPr>
        <a:xfrm>
          <a:off x="4686300" y="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125908</xdr:rowOff>
    </xdr:from>
    <xdr:to>
      <xdr:col>24</xdr:col>
      <xdr:colOff>152400</xdr:colOff>
      <xdr:row>39</xdr:row>
      <xdr:rowOff>125908</xdr:rowOff>
    </xdr:to>
    <xdr:cxnSp macro="">
      <xdr:nvCxnSpPr>
        <xdr:cNvPr id="58" name="直線コネクタ 57"/>
        <xdr:cNvCxnSpPr/>
      </xdr:nvCxnSpPr>
      <xdr:spPr>
        <a:xfrm>
          <a:off x="4546600" y="681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6976</xdr:rowOff>
    </xdr:from>
    <xdr:ext cx="599010" cy="259045"/>
    <xdr:sp macro="" textlink="">
      <xdr:nvSpPr>
        <xdr:cNvPr id="59" name="人件費最大値テキスト"/>
        <xdr:cNvSpPr txBox="1"/>
      </xdr:nvSpPr>
      <xdr:spPr>
        <a:xfrm>
          <a:off x="4686300" y="49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60299</xdr:rowOff>
    </xdr:from>
    <xdr:to>
      <xdr:col>24</xdr:col>
      <xdr:colOff>152400</xdr:colOff>
      <xdr:row>30</xdr:row>
      <xdr:rowOff>60299</xdr:rowOff>
    </xdr:to>
    <xdr:cxnSp macro="">
      <xdr:nvCxnSpPr>
        <xdr:cNvPr id="60" name="直線コネクタ 59"/>
        <xdr:cNvCxnSpPr/>
      </xdr:nvCxnSpPr>
      <xdr:spPr>
        <a:xfrm>
          <a:off x="4546600" y="520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66205</xdr:rowOff>
    </xdr:from>
    <xdr:to>
      <xdr:col>24</xdr:col>
      <xdr:colOff>63500</xdr:colOff>
      <xdr:row>33</xdr:row>
      <xdr:rowOff>7645</xdr:rowOff>
    </xdr:to>
    <xdr:cxnSp macro="">
      <xdr:nvCxnSpPr>
        <xdr:cNvPr id="61" name="直線コネクタ 60"/>
        <xdr:cNvCxnSpPr/>
      </xdr:nvCxnSpPr>
      <xdr:spPr>
        <a:xfrm>
          <a:off x="3797300" y="5552605"/>
          <a:ext cx="838200" cy="1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60850</xdr:rowOff>
    </xdr:from>
    <xdr:ext cx="534377" cy="259045"/>
    <xdr:sp macro="" textlink="">
      <xdr:nvSpPr>
        <xdr:cNvPr id="62" name="人件費平均値テキスト"/>
        <xdr:cNvSpPr txBox="1"/>
      </xdr:nvSpPr>
      <xdr:spPr>
        <a:xfrm>
          <a:off x="4686300" y="6061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82423</xdr:rowOff>
    </xdr:from>
    <xdr:to>
      <xdr:col>24</xdr:col>
      <xdr:colOff>114300</xdr:colOff>
      <xdr:row>36</xdr:row>
      <xdr:rowOff>12573</xdr:rowOff>
    </xdr:to>
    <xdr:sp macro="" textlink="">
      <xdr:nvSpPr>
        <xdr:cNvPr id="63" name="フローチャート: 判断 62"/>
        <xdr:cNvSpPr/>
      </xdr:nvSpPr>
      <xdr:spPr>
        <a:xfrm>
          <a:off x="4584700" y="608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66205</xdr:rowOff>
    </xdr:from>
    <xdr:to>
      <xdr:col>19</xdr:col>
      <xdr:colOff>177800</xdr:colOff>
      <xdr:row>34</xdr:row>
      <xdr:rowOff>368</xdr:rowOff>
    </xdr:to>
    <xdr:cxnSp macro="">
      <xdr:nvCxnSpPr>
        <xdr:cNvPr id="64" name="直線コネクタ 63"/>
        <xdr:cNvCxnSpPr/>
      </xdr:nvCxnSpPr>
      <xdr:spPr>
        <a:xfrm flipV="1">
          <a:off x="2908300" y="5552605"/>
          <a:ext cx="889000" cy="27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125285</xdr:rowOff>
    </xdr:from>
    <xdr:to>
      <xdr:col>20</xdr:col>
      <xdr:colOff>38100</xdr:colOff>
      <xdr:row>36</xdr:row>
      <xdr:rowOff>55435</xdr:rowOff>
    </xdr:to>
    <xdr:sp macro="" textlink="">
      <xdr:nvSpPr>
        <xdr:cNvPr id="65" name="フローチャート: 判断 64"/>
        <xdr:cNvSpPr/>
      </xdr:nvSpPr>
      <xdr:spPr>
        <a:xfrm>
          <a:off x="3746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46562</xdr:rowOff>
    </xdr:from>
    <xdr:ext cx="534377" cy="259045"/>
    <xdr:sp macro="" textlink="">
      <xdr:nvSpPr>
        <xdr:cNvPr id="66" name="テキスト ボックス 65"/>
        <xdr:cNvSpPr txBox="1"/>
      </xdr:nvSpPr>
      <xdr:spPr>
        <a:xfrm>
          <a:off x="3530111" y="62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123736</xdr:rowOff>
    </xdr:from>
    <xdr:to>
      <xdr:col>15</xdr:col>
      <xdr:colOff>50800</xdr:colOff>
      <xdr:row>34</xdr:row>
      <xdr:rowOff>368</xdr:rowOff>
    </xdr:to>
    <xdr:cxnSp macro="">
      <xdr:nvCxnSpPr>
        <xdr:cNvPr id="67" name="直線コネクタ 66"/>
        <xdr:cNvCxnSpPr/>
      </xdr:nvCxnSpPr>
      <xdr:spPr>
        <a:xfrm>
          <a:off x="2019300" y="5781586"/>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9499</xdr:rowOff>
    </xdr:from>
    <xdr:to>
      <xdr:col>15</xdr:col>
      <xdr:colOff>101600</xdr:colOff>
      <xdr:row>36</xdr:row>
      <xdr:rowOff>111099</xdr:rowOff>
    </xdr:to>
    <xdr:sp macro="" textlink="">
      <xdr:nvSpPr>
        <xdr:cNvPr id="68" name="フローチャート: 判断 67"/>
        <xdr:cNvSpPr/>
      </xdr:nvSpPr>
      <xdr:spPr>
        <a:xfrm>
          <a:off x="2857500" y="61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102226</xdr:rowOff>
    </xdr:from>
    <xdr:ext cx="534377" cy="259045"/>
    <xdr:sp macro="" textlink="">
      <xdr:nvSpPr>
        <xdr:cNvPr id="69" name="テキスト ボックス 68"/>
        <xdr:cNvSpPr txBox="1"/>
      </xdr:nvSpPr>
      <xdr:spPr>
        <a:xfrm>
          <a:off x="2641111" y="62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55766</xdr:rowOff>
    </xdr:from>
    <xdr:to>
      <xdr:col>10</xdr:col>
      <xdr:colOff>114300</xdr:colOff>
      <xdr:row>33</xdr:row>
      <xdr:rowOff>123736</xdr:rowOff>
    </xdr:to>
    <xdr:cxnSp macro="">
      <xdr:nvCxnSpPr>
        <xdr:cNvPr id="70" name="直線コネクタ 69"/>
        <xdr:cNvCxnSpPr/>
      </xdr:nvCxnSpPr>
      <xdr:spPr>
        <a:xfrm>
          <a:off x="1130300" y="5713616"/>
          <a:ext cx="889000" cy="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158699</xdr:rowOff>
    </xdr:from>
    <xdr:to>
      <xdr:col>10</xdr:col>
      <xdr:colOff>165100</xdr:colOff>
      <xdr:row>37</xdr:row>
      <xdr:rowOff>88849</xdr:rowOff>
    </xdr:to>
    <xdr:sp macro="" textlink="">
      <xdr:nvSpPr>
        <xdr:cNvPr id="71" name="フローチャート: 判断 70"/>
        <xdr:cNvSpPr/>
      </xdr:nvSpPr>
      <xdr:spPr>
        <a:xfrm>
          <a:off x="1968500" y="633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79976</xdr:rowOff>
    </xdr:from>
    <xdr:ext cx="534377" cy="259045"/>
    <xdr:sp macro="" textlink="">
      <xdr:nvSpPr>
        <xdr:cNvPr id="72" name="テキスト ボックス 71"/>
        <xdr:cNvSpPr txBox="1"/>
      </xdr:nvSpPr>
      <xdr:spPr>
        <a:xfrm>
          <a:off x="1752111" y="642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18796</xdr:rowOff>
    </xdr:from>
    <xdr:to>
      <xdr:col>6</xdr:col>
      <xdr:colOff>38100</xdr:colOff>
      <xdr:row>38</xdr:row>
      <xdr:rowOff>120396</xdr:rowOff>
    </xdr:to>
    <xdr:sp macro="" textlink="">
      <xdr:nvSpPr>
        <xdr:cNvPr id="73" name="フローチャート: 判断 72"/>
        <xdr:cNvSpPr/>
      </xdr:nvSpPr>
      <xdr:spPr>
        <a:xfrm>
          <a:off x="1079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111523</xdr:rowOff>
    </xdr:from>
    <xdr:ext cx="534377" cy="259045"/>
    <xdr:sp macro="" textlink="">
      <xdr:nvSpPr>
        <xdr:cNvPr id="74" name="テキスト ボックス 73"/>
        <xdr:cNvSpPr txBox="1"/>
      </xdr:nvSpPr>
      <xdr:spPr>
        <a:xfrm>
          <a:off x="863111" y="66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128295</xdr:rowOff>
    </xdr:from>
    <xdr:to>
      <xdr:col>24</xdr:col>
      <xdr:colOff>114300</xdr:colOff>
      <xdr:row>33</xdr:row>
      <xdr:rowOff>58445</xdr:rowOff>
    </xdr:to>
    <xdr:sp macro="" textlink="">
      <xdr:nvSpPr>
        <xdr:cNvPr id="80" name="楕円 79"/>
        <xdr:cNvSpPr/>
      </xdr:nvSpPr>
      <xdr:spPr>
        <a:xfrm>
          <a:off x="4584700" y="56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151172</xdr:rowOff>
    </xdr:from>
    <xdr:ext cx="534377" cy="259045"/>
    <xdr:sp macro="" textlink="">
      <xdr:nvSpPr>
        <xdr:cNvPr id="81" name="人件費該当値テキスト"/>
        <xdr:cNvSpPr txBox="1"/>
      </xdr:nvSpPr>
      <xdr:spPr>
        <a:xfrm>
          <a:off x="4686300" y="546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15405</xdr:rowOff>
    </xdr:from>
    <xdr:to>
      <xdr:col>20</xdr:col>
      <xdr:colOff>38100</xdr:colOff>
      <xdr:row>32</xdr:row>
      <xdr:rowOff>117005</xdr:rowOff>
    </xdr:to>
    <xdr:sp macro="" textlink="">
      <xdr:nvSpPr>
        <xdr:cNvPr id="82" name="楕円 81"/>
        <xdr:cNvSpPr/>
      </xdr:nvSpPr>
      <xdr:spPr>
        <a:xfrm>
          <a:off x="3746500" y="550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133532</xdr:rowOff>
    </xdr:from>
    <xdr:ext cx="534377" cy="259045"/>
    <xdr:sp macro="" textlink="">
      <xdr:nvSpPr>
        <xdr:cNvPr id="83" name="テキスト ボックス 82"/>
        <xdr:cNvSpPr txBox="1"/>
      </xdr:nvSpPr>
      <xdr:spPr>
        <a:xfrm>
          <a:off x="3530111" y="527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121018</xdr:rowOff>
    </xdr:from>
    <xdr:to>
      <xdr:col>15</xdr:col>
      <xdr:colOff>101600</xdr:colOff>
      <xdr:row>34</xdr:row>
      <xdr:rowOff>51168</xdr:rowOff>
    </xdr:to>
    <xdr:sp macro="" textlink="">
      <xdr:nvSpPr>
        <xdr:cNvPr id="84" name="楕円 83"/>
        <xdr:cNvSpPr/>
      </xdr:nvSpPr>
      <xdr:spPr>
        <a:xfrm>
          <a:off x="2857500" y="57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67695</xdr:rowOff>
    </xdr:from>
    <xdr:ext cx="534377" cy="259045"/>
    <xdr:sp macro="" textlink="">
      <xdr:nvSpPr>
        <xdr:cNvPr id="85" name="テキスト ボックス 84"/>
        <xdr:cNvSpPr txBox="1"/>
      </xdr:nvSpPr>
      <xdr:spPr>
        <a:xfrm>
          <a:off x="2641111" y="555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72936</xdr:rowOff>
    </xdr:from>
    <xdr:to>
      <xdr:col>10</xdr:col>
      <xdr:colOff>165100</xdr:colOff>
      <xdr:row>34</xdr:row>
      <xdr:rowOff>3086</xdr:rowOff>
    </xdr:to>
    <xdr:sp macro="" textlink="">
      <xdr:nvSpPr>
        <xdr:cNvPr id="86" name="楕円 85"/>
        <xdr:cNvSpPr/>
      </xdr:nvSpPr>
      <xdr:spPr>
        <a:xfrm>
          <a:off x="1968500" y="57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19613</xdr:rowOff>
    </xdr:from>
    <xdr:ext cx="534377" cy="259045"/>
    <xdr:sp macro="" textlink="">
      <xdr:nvSpPr>
        <xdr:cNvPr id="87" name="テキスト ボックス 86"/>
        <xdr:cNvSpPr txBox="1"/>
      </xdr:nvSpPr>
      <xdr:spPr>
        <a:xfrm>
          <a:off x="1752111" y="550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4966</xdr:rowOff>
    </xdr:from>
    <xdr:to>
      <xdr:col>6</xdr:col>
      <xdr:colOff>38100</xdr:colOff>
      <xdr:row>33</xdr:row>
      <xdr:rowOff>106566</xdr:rowOff>
    </xdr:to>
    <xdr:sp macro="" textlink="">
      <xdr:nvSpPr>
        <xdr:cNvPr id="88" name="楕円 87"/>
        <xdr:cNvSpPr/>
      </xdr:nvSpPr>
      <xdr:spPr>
        <a:xfrm>
          <a:off x="1079500" y="56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123093</xdr:rowOff>
    </xdr:from>
    <xdr:ext cx="534377" cy="259045"/>
    <xdr:sp macro="" textlink="">
      <xdr:nvSpPr>
        <xdr:cNvPr id="89" name="テキスト ボックス 88"/>
        <xdr:cNvSpPr txBox="1"/>
      </xdr:nvSpPr>
      <xdr:spPr>
        <a:xfrm>
          <a:off x="863111" y="54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15818</xdr:rowOff>
    </xdr:from>
    <xdr:to>
      <xdr:col>24</xdr:col>
      <xdr:colOff>62865</xdr:colOff>
      <xdr:row>57</xdr:row>
      <xdr:rowOff>113888</xdr:rowOff>
    </xdr:to>
    <xdr:cxnSp macro="">
      <xdr:nvCxnSpPr>
        <xdr:cNvPr id="114" name="直線コネクタ 113"/>
        <xdr:cNvCxnSpPr/>
      </xdr:nvCxnSpPr>
      <xdr:spPr>
        <a:xfrm flipV="1">
          <a:off x="4633595" y="8588318"/>
          <a:ext cx="1270" cy="12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117715</xdr:rowOff>
    </xdr:from>
    <xdr:ext cx="534377" cy="259045"/>
    <xdr:sp macro="" textlink="">
      <xdr:nvSpPr>
        <xdr:cNvPr id="115" name="物件費最小値テキスト"/>
        <xdr:cNvSpPr txBox="1"/>
      </xdr:nvSpPr>
      <xdr:spPr>
        <a:xfrm>
          <a:off x="4686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113888</xdr:rowOff>
    </xdr:from>
    <xdr:to>
      <xdr:col>24</xdr:col>
      <xdr:colOff>152400</xdr:colOff>
      <xdr:row>57</xdr:row>
      <xdr:rowOff>113888</xdr:rowOff>
    </xdr:to>
    <xdr:cxnSp macro="">
      <xdr:nvCxnSpPr>
        <xdr:cNvPr id="116" name="直線コネクタ 115"/>
        <xdr:cNvCxnSpPr/>
      </xdr:nvCxnSpPr>
      <xdr:spPr>
        <a:xfrm>
          <a:off x="4546600" y="988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133945</xdr:rowOff>
    </xdr:from>
    <xdr:ext cx="599010" cy="259045"/>
    <xdr:sp macro="" textlink="">
      <xdr:nvSpPr>
        <xdr:cNvPr id="117" name="物件費最大値テキスト"/>
        <xdr:cNvSpPr txBox="1"/>
      </xdr:nvSpPr>
      <xdr:spPr>
        <a:xfrm>
          <a:off x="4686300" y="836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15818</xdr:rowOff>
    </xdr:from>
    <xdr:to>
      <xdr:col>24</xdr:col>
      <xdr:colOff>152400</xdr:colOff>
      <xdr:row>50</xdr:row>
      <xdr:rowOff>15818</xdr:rowOff>
    </xdr:to>
    <xdr:cxnSp macro="">
      <xdr:nvCxnSpPr>
        <xdr:cNvPr id="118" name="直線コネクタ 117"/>
        <xdr:cNvCxnSpPr/>
      </xdr:nvCxnSpPr>
      <xdr:spPr>
        <a:xfrm>
          <a:off x="4546600" y="858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15818</xdr:rowOff>
    </xdr:from>
    <xdr:to>
      <xdr:col>24</xdr:col>
      <xdr:colOff>63500</xdr:colOff>
      <xdr:row>50</xdr:row>
      <xdr:rowOff>154883</xdr:rowOff>
    </xdr:to>
    <xdr:cxnSp macro="">
      <xdr:nvCxnSpPr>
        <xdr:cNvPr id="119" name="直線コネクタ 118"/>
        <xdr:cNvCxnSpPr/>
      </xdr:nvCxnSpPr>
      <xdr:spPr>
        <a:xfrm flipV="1">
          <a:off x="3797300" y="8588318"/>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10558</xdr:rowOff>
    </xdr:from>
    <xdr:ext cx="534377" cy="259045"/>
    <xdr:sp macro="" textlink="">
      <xdr:nvSpPr>
        <xdr:cNvPr id="120" name="物件費平均値テキスト"/>
        <xdr:cNvSpPr txBox="1"/>
      </xdr:nvSpPr>
      <xdr:spPr>
        <a:xfrm>
          <a:off x="4686300" y="9268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32131</xdr:rowOff>
    </xdr:from>
    <xdr:to>
      <xdr:col>24</xdr:col>
      <xdr:colOff>114300</xdr:colOff>
      <xdr:row>54</xdr:row>
      <xdr:rowOff>133731</xdr:rowOff>
    </xdr:to>
    <xdr:sp macro="" textlink="">
      <xdr:nvSpPr>
        <xdr:cNvPr id="121" name="フローチャート: 判断 120"/>
        <xdr:cNvSpPr/>
      </xdr:nvSpPr>
      <xdr:spPr>
        <a:xfrm>
          <a:off x="4584700" y="929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154883</xdr:rowOff>
    </xdr:from>
    <xdr:to>
      <xdr:col>19</xdr:col>
      <xdr:colOff>177800</xdr:colOff>
      <xdr:row>52</xdr:row>
      <xdr:rowOff>29134</xdr:rowOff>
    </xdr:to>
    <xdr:cxnSp macro="">
      <xdr:nvCxnSpPr>
        <xdr:cNvPr id="122" name="直線コネクタ 121"/>
        <xdr:cNvCxnSpPr/>
      </xdr:nvCxnSpPr>
      <xdr:spPr>
        <a:xfrm flipV="1">
          <a:off x="2908300" y="8727383"/>
          <a:ext cx="889000" cy="2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25292</xdr:rowOff>
    </xdr:from>
    <xdr:to>
      <xdr:col>20</xdr:col>
      <xdr:colOff>38100</xdr:colOff>
      <xdr:row>54</xdr:row>
      <xdr:rowOff>126892</xdr:rowOff>
    </xdr:to>
    <xdr:sp macro="" textlink="">
      <xdr:nvSpPr>
        <xdr:cNvPr id="123" name="フローチャート: 判断 122"/>
        <xdr:cNvSpPr/>
      </xdr:nvSpPr>
      <xdr:spPr>
        <a:xfrm>
          <a:off x="37465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118019</xdr:rowOff>
    </xdr:from>
    <xdr:ext cx="534377" cy="259045"/>
    <xdr:sp macro="" textlink="">
      <xdr:nvSpPr>
        <xdr:cNvPr id="124" name="テキスト ボックス 123"/>
        <xdr:cNvSpPr txBox="1"/>
      </xdr:nvSpPr>
      <xdr:spPr>
        <a:xfrm>
          <a:off x="3530111" y="93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29134</xdr:rowOff>
    </xdr:from>
    <xdr:to>
      <xdr:col>15</xdr:col>
      <xdr:colOff>50800</xdr:colOff>
      <xdr:row>53</xdr:row>
      <xdr:rowOff>5759</xdr:rowOff>
    </xdr:to>
    <xdr:cxnSp macro="">
      <xdr:nvCxnSpPr>
        <xdr:cNvPr id="125" name="直線コネクタ 124"/>
        <xdr:cNvCxnSpPr/>
      </xdr:nvCxnSpPr>
      <xdr:spPr>
        <a:xfrm flipV="1">
          <a:off x="2019300" y="8944534"/>
          <a:ext cx="889000" cy="1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121666</xdr:rowOff>
    </xdr:from>
    <xdr:to>
      <xdr:col>15</xdr:col>
      <xdr:colOff>101600</xdr:colOff>
      <xdr:row>55</xdr:row>
      <xdr:rowOff>51816</xdr:rowOff>
    </xdr:to>
    <xdr:sp macro="" textlink="">
      <xdr:nvSpPr>
        <xdr:cNvPr id="126" name="フローチャート: 判断 125"/>
        <xdr:cNvSpPr/>
      </xdr:nvSpPr>
      <xdr:spPr>
        <a:xfrm>
          <a:off x="2857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42943</xdr:rowOff>
    </xdr:from>
    <xdr:ext cx="534377" cy="259045"/>
    <xdr:sp macro="" textlink="">
      <xdr:nvSpPr>
        <xdr:cNvPr id="127" name="テキスト ボックス 126"/>
        <xdr:cNvSpPr txBox="1"/>
      </xdr:nvSpPr>
      <xdr:spPr>
        <a:xfrm>
          <a:off x="2641111" y="94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5759</xdr:rowOff>
    </xdr:from>
    <xdr:to>
      <xdr:col>10</xdr:col>
      <xdr:colOff>114300</xdr:colOff>
      <xdr:row>54</xdr:row>
      <xdr:rowOff>29514</xdr:rowOff>
    </xdr:to>
    <xdr:cxnSp macro="">
      <xdr:nvCxnSpPr>
        <xdr:cNvPr id="128" name="直線コネクタ 127"/>
        <xdr:cNvCxnSpPr/>
      </xdr:nvCxnSpPr>
      <xdr:spPr>
        <a:xfrm flipV="1">
          <a:off x="1130300" y="9092609"/>
          <a:ext cx="889000" cy="19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149955</xdr:rowOff>
    </xdr:from>
    <xdr:to>
      <xdr:col>10</xdr:col>
      <xdr:colOff>165100</xdr:colOff>
      <xdr:row>56</xdr:row>
      <xdr:rowOff>80105</xdr:rowOff>
    </xdr:to>
    <xdr:sp macro="" textlink="">
      <xdr:nvSpPr>
        <xdr:cNvPr id="129" name="フローチャート: 判断 128"/>
        <xdr:cNvSpPr/>
      </xdr:nvSpPr>
      <xdr:spPr>
        <a:xfrm>
          <a:off x="1968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71232</xdr:rowOff>
    </xdr:from>
    <xdr:ext cx="534377" cy="259045"/>
    <xdr:sp macro="" textlink="">
      <xdr:nvSpPr>
        <xdr:cNvPr id="130" name="テキスト ボックス 129"/>
        <xdr:cNvSpPr txBox="1"/>
      </xdr:nvSpPr>
      <xdr:spPr>
        <a:xfrm>
          <a:off x="1752111" y="96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76536</xdr:rowOff>
    </xdr:from>
    <xdr:to>
      <xdr:col>6</xdr:col>
      <xdr:colOff>38100</xdr:colOff>
      <xdr:row>57</xdr:row>
      <xdr:rowOff>6686</xdr:rowOff>
    </xdr:to>
    <xdr:sp macro="" textlink="">
      <xdr:nvSpPr>
        <xdr:cNvPr id="131" name="フローチャート: 判断 130"/>
        <xdr:cNvSpPr/>
      </xdr:nvSpPr>
      <xdr:spPr>
        <a:xfrm>
          <a:off x="1079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169263</xdr:rowOff>
    </xdr:from>
    <xdr:ext cx="534377" cy="259045"/>
    <xdr:sp macro="" textlink="">
      <xdr:nvSpPr>
        <xdr:cNvPr id="132" name="テキスト ボックス 131"/>
        <xdr:cNvSpPr txBox="1"/>
      </xdr:nvSpPr>
      <xdr:spPr>
        <a:xfrm>
          <a:off x="863111" y="97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136468</xdr:rowOff>
    </xdr:from>
    <xdr:to>
      <xdr:col>24</xdr:col>
      <xdr:colOff>114300</xdr:colOff>
      <xdr:row>50</xdr:row>
      <xdr:rowOff>66618</xdr:rowOff>
    </xdr:to>
    <xdr:sp macro="" textlink="">
      <xdr:nvSpPr>
        <xdr:cNvPr id="138" name="楕円 137"/>
        <xdr:cNvSpPr/>
      </xdr:nvSpPr>
      <xdr:spPr>
        <a:xfrm>
          <a:off x="4584700" y="85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89495</xdr:rowOff>
    </xdr:from>
    <xdr:ext cx="599010" cy="259045"/>
    <xdr:sp macro="" textlink="">
      <xdr:nvSpPr>
        <xdr:cNvPr id="139" name="物件費該当値テキスト"/>
        <xdr:cNvSpPr txBox="1"/>
      </xdr:nvSpPr>
      <xdr:spPr>
        <a:xfrm>
          <a:off x="4686300" y="849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104083</xdr:rowOff>
    </xdr:from>
    <xdr:to>
      <xdr:col>20</xdr:col>
      <xdr:colOff>38100</xdr:colOff>
      <xdr:row>51</xdr:row>
      <xdr:rowOff>34233</xdr:rowOff>
    </xdr:to>
    <xdr:sp macro="" textlink="">
      <xdr:nvSpPr>
        <xdr:cNvPr id="140" name="楕円 139"/>
        <xdr:cNvSpPr/>
      </xdr:nvSpPr>
      <xdr:spPr>
        <a:xfrm>
          <a:off x="3746500" y="86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50760</xdr:rowOff>
    </xdr:from>
    <xdr:ext cx="599010" cy="259045"/>
    <xdr:sp macro="" textlink="">
      <xdr:nvSpPr>
        <xdr:cNvPr id="141" name="テキスト ボックス 140"/>
        <xdr:cNvSpPr txBox="1"/>
      </xdr:nvSpPr>
      <xdr:spPr>
        <a:xfrm>
          <a:off x="3497795" y="845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149784</xdr:rowOff>
    </xdr:from>
    <xdr:to>
      <xdr:col>15</xdr:col>
      <xdr:colOff>101600</xdr:colOff>
      <xdr:row>52</xdr:row>
      <xdr:rowOff>79934</xdr:rowOff>
    </xdr:to>
    <xdr:sp macro="" textlink="">
      <xdr:nvSpPr>
        <xdr:cNvPr id="142" name="楕円 141"/>
        <xdr:cNvSpPr/>
      </xdr:nvSpPr>
      <xdr:spPr>
        <a:xfrm>
          <a:off x="2857500" y="88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96461</xdr:rowOff>
    </xdr:from>
    <xdr:ext cx="599010" cy="259045"/>
    <xdr:sp macro="" textlink="">
      <xdr:nvSpPr>
        <xdr:cNvPr id="143" name="テキスト ボックス 142"/>
        <xdr:cNvSpPr txBox="1"/>
      </xdr:nvSpPr>
      <xdr:spPr>
        <a:xfrm>
          <a:off x="2608795" y="866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126409</xdr:rowOff>
    </xdr:from>
    <xdr:to>
      <xdr:col>10</xdr:col>
      <xdr:colOff>165100</xdr:colOff>
      <xdr:row>53</xdr:row>
      <xdr:rowOff>56559</xdr:rowOff>
    </xdr:to>
    <xdr:sp macro="" textlink="">
      <xdr:nvSpPr>
        <xdr:cNvPr id="144" name="楕円 143"/>
        <xdr:cNvSpPr/>
      </xdr:nvSpPr>
      <xdr:spPr>
        <a:xfrm>
          <a:off x="1968500" y="90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73086</xdr:rowOff>
    </xdr:from>
    <xdr:ext cx="534377" cy="259045"/>
    <xdr:sp macro="" textlink="">
      <xdr:nvSpPr>
        <xdr:cNvPr id="145" name="テキスト ボックス 144"/>
        <xdr:cNvSpPr txBox="1"/>
      </xdr:nvSpPr>
      <xdr:spPr>
        <a:xfrm>
          <a:off x="1752111" y="881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150164</xdr:rowOff>
    </xdr:from>
    <xdr:to>
      <xdr:col>6</xdr:col>
      <xdr:colOff>38100</xdr:colOff>
      <xdr:row>54</xdr:row>
      <xdr:rowOff>80314</xdr:rowOff>
    </xdr:to>
    <xdr:sp macro="" textlink="">
      <xdr:nvSpPr>
        <xdr:cNvPr id="146" name="楕円 145"/>
        <xdr:cNvSpPr/>
      </xdr:nvSpPr>
      <xdr:spPr>
        <a:xfrm>
          <a:off x="1079500" y="9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96841</xdr:rowOff>
    </xdr:from>
    <xdr:ext cx="534377" cy="259045"/>
    <xdr:sp macro="" textlink="">
      <xdr:nvSpPr>
        <xdr:cNvPr id="147" name="テキスト ボックス 146"/>
        <xdr:cNvSpPr txBox="1"/>
      </xdr:nvSpPr>
      <xdr:spPr>
        <a:xfrm>
          <a:off x="863111" y="90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136362</xdr:rowOff>
    </xdr:from>
    <xdr:to>
      <xdr:col>24</xdr:col>
      <xdr:colOff>62865</xdr:colOff>
      <xdr:row>78</xdr:row>
      <xdr:rowOff>94529</xdr:rowOff>
    </xdr:to>
    <xdr:cxnSp macro="">
      <xdr:nvCxnSpPr>
        <xdr:cNvPr id="169" name="直線コネクタ 168"/>
        <xdr:cNvCxnSpPr/>
      </xdr:nvCxnSpPr>
      <xdr:spPr>
        <a:xfrm flipV="1">
          <a:off x="4633595" y="12137862"/>
          <a:ext cx="1270" cy="1329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98356</xdr:rowOff>
    </xdr:from>
    <xdr:ext cx="378565" cy="259045"/>
    <xdr:sp macro="" textlink="">
      <xdr:nvSpPr>
        <xdr:cNvPr id="170" name="維持補修費最小値テキスト"/>
        <xdr:cNvSpPr txBox="1"/>
      </xdr:nvSpPr>
      <xdr:spPr>
        <a:xfrm>
          <a:off x="4686300" y="1347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94529</xdr:rowOff>
    </xdr:from>
    <xdr:to>
      <xdr:col>24</xdr:col>
      <xdr:colOff>152400</xdr:colOff>
      <xdr:row>78</xdr:row>
      <xdr:rowOff>94529</xdr:rowOff>
    </xdr:to>
    <xdr:cxnSp macro="">
      <xdr:nvCxnSpPr>
        <xdr:cNvPr id="171" name="直線コネクタ 170"/>
        <xdr:cNvCxnSpPr/>
      </xdr:nvCxnSpPr>
      <xdr:spPr>
        <a:xfrm>
          <a:off x="4546600" y="1346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83039</xdr:rowOff>
    </xdr:from>
    <xdr:ext cx="534377" cy="259045"/>
    <xdr:sp macro="" textlink="">
      <xdr:nvSpPr>
        <xdr:cNvPr id="172" name="維持補修費最大値テキスト"/>
        <xdr:cNvSpPr txBox="1"/>
      </xdr:nvSpPr>
      <xdr:spPr>
        <a:xfrm>
          <a:off x="4686300" y="11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136362</xdr:rowOff>
    </xdr:from>
    <xdr:to>
      <xdr:col>24</xdr:col>
      <xdr:colOff>152400</xdr:colOff>
      <xdr:row>70</xdr:row>
      <xdr:rowOff>136362</xdr:rowOff>
    </xdr:to>
    <xdr:cxnSp macro="">
      <xdr:nvCxnSpPr>
        <xdr:cNvPr id="173" name="直線コネクタ 172"/>
        <xdr:cNvCxnSpPr/>
      </xdr:nvCxnSpPr>
      <xdr:spPr>
        <a:xfrm>
          <a:off x="4546600" y="1213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20507</xdr:rowOff>
    </xdr:from>
    <xdr:to>
      <xdr:col>24</xdr:col>
      <xdr:colOff>63500</xdr:colOff>
      <xdr:row>78</xdr:row>
      <xdr:rowOff>37698</xdr:rowOff>
    </xdr:to>
    <xdr:cxnSp macro="">
      <xdr:nvCxnSpPr>
        <xdr:cNvPr id="174" name="直線コネクタ 173"/>
        <xdr:cNvCxnSpPr/>
      </xdr:nvCxnSpPr>
      <xdr:spPr>
        <a:xfrm flipV="1">
          <a:off x="3797300" y="13393607"/>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73372</xdr:rowOff>
    </xdr:from>
    <xdr:ext cx="469744" cy="259045"/>
    <xdr:sp macro="" textlink="">
      <xdr:nvSpPr>
        <xdr:cNvPr id="175" name="維持補修費平均値テキスト"/>
        <xdr:cNvSpPr txBox="1"/>
      </xdr:nvSpPr>
      <xdr:spPr>
        <a:xfrm>
          <a:off x="4686300" y="1293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50495</xdr:rowOff>
    </xdr:from>
    <xdr:to>
      <xdr:col>24</xdr:col>
      <xdr:colOff>114300</xdr:colOff>
      <xdr:row>76</xdr:row>
      <xdr:rowOff>152095</xdr:rowOff>
    </xdr:to>
    <xdr:sp macro="" textlink="">
      <xdr:nvSpPr>
        <xdr:cNvPr id="176" name="フローチャート: 判断 175"/>
        <xdr:cNvSpPr/>
      </xdr:nvSpPr>
      <xdr:spPr>
        <a:xfrm>
          <a:off x="45847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37698</xdr:rowOff>
    </xdr:from>
    <xdr:to>
      <xdr:col>19</xdr:col>
      <xdr:colOff>177800</xdr:colOff>
      <xdr:row>78</xdr:row>
      <xdr:rowOff>43049</xdr:rowOff>
    </xdr:to>
    <xdr:cxnSp macro="">
      <xdr:nvCxnSpPr>
        <xdr:cNvPr id="177" name="直線コネクタ 176"/>
        <xdr:cNvCxnSpPr/>
      </xdr:nvCxnSpPr>
      <xdr:spPr>
        <a:xfrm flipV="1">
          <a:off x="2908300" y="13410798"/>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57034</xdr:rowOff>
    </xdr:from>
    <xdr:to>
      <xdr:col>20</xdr:col>
      <xdr:colOff>38100</xdr:colOff>
      <xdr:row>76</xdr:row>
      <xdr:rowOff>158634</xdr:rowOff>
    </xdr:to>
    <xdr:sp macro="" textlink="">
      <xdr:nvSpPr>
        <xdr:cNvPr id="178" name="フローチャート: 判断 177"/>
        <xdr:cNvSpPr/>
      </xdr:nvSpPr>
      <xdr:spPr>
        <a:xfrm>
          <a:off x="37465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3710</xdr:rowOff>
    </xdr:from>
    <xdr:ext cx="469744" cy="259045"/>
    <xdr:sp macro="" textlink="">
      <xdr:nvSpPr>
        <xdr:cNvPr id="179" name="テキスト ボックス 178"/>
        <xdr:cNvSpPr txBox="1"/>
      </xdr:nvSpPr>
      <xdr:spPr>
        <a:xfrm>
          <a:off x="3562428" y="1286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37654</xdr:rowOff>
    </xdr:from>
    <xdr:to>
      <xdr:col>15</xdr:col>
      <xdr:colOff>50800</xdr:colOff>
      <xdr:row>78</xdr:row>
      <xdr:rowOff>43049</xdr:rowOff>
    </xdr:to>
    <xdr:cxnSp macro="">
      <xdr:nvCxnSpPr>
        <xdr:cNvPr id="180" name="直線コネクタ 179"/>
        <xdr:cNvCxnSpPr/>
      </xdr:nvCxnSpPr>
      <xdr:spPr>
        <a:xfrm>
          <a:off x="2019300" y="13410754"/>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17211</xdr:rowOff>
    </xdr:from>
    <xdr:to>
      <xdr:col>15</xdr:col>
      <xdr:colOff>101600</xdr:colOff>
      <xdr:row>76</xdr:row>
      <xdr:rowOff>118811</xdr:rowOff>
    </xdr:to>
    <xdr:sp macro="" textlink="">
      <xdr:nvSpPr>
        <xdr:cNvPr id="181" name="フローチャート: 判断 180"/>
        <xdr:cNvSpPr/>
      </xdr:nvSpPr>
      <xdr:spPr>
        <a:xfrm>
          <a:off x="2857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135338</xdr:rowOff>
    </xdr:from>
    <xdr:ext cx="469744" cy="259045"/>
    <xdr:sp macro="" textlink="">
      <xdr:nvSpPr>
        <xdr:cNvPr id="182" name="テキスト ボックス 181"/>
        <xdr:cNvSpPr txBox="1"/>
      </xdr:nvSpPr>
      <xdr:spPr>
        <a:xfrm>
          <a:off x="2673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37654</xdr:rowOff>
    </xdr:from>
    <xdr:to>
      <xdr:col>10</xdr:col>
      <xdr:colOff>114300</xdr:colOff>
      <xdr:row>78</xdr:row>
      <xdr:rowOff>44968</xdr:rowOff>
    </xdr:to>
    <xdr:cxnSp macro="">
      <xdr:nvCxnSpPr>
        <xdr:cNvPr id="183" name="直線コネクタ 182"/>
        <xdr:cNvCxnSpPr/>
      </xdr:nvCxnSpPr>
      <xdr:spPr>
        <a:xfrm flipV="1">
          <a:off x="1130300" y="13410754"/>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128219</xdr:rowOff>
    </xdr:from>
    <xdr:to>
      <xdr:col>10</xdr:col>
      <xdr:colOff>165100</xdr:colOff>
      <xdr:row>77</xdr:row>
      <xdr:rowOff>58369</xdr:rowOff>
    </xdr:to>
    <xdr:sp macro="" textlink="">
      <xdr:nvSpPr>
        <xdr:cNvPr id="184" name="フローチャート: 判断 183"/>
        <xdr:cNvSpPr/>
      </xdr:nvSpPr>
      <xdr:spPr>
        <a:xfrm>
          <a:off x="196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74896</xdr:rowOff>
    </xdr:from>
    <xdr:ext cx="469744" cy="259045"/>
    <xdr:sp macro="" textlink="">
      <xdr:nvSpPr>
        <xdr:cNvPr id="185" name="テキスト ボックス 184"/>
        <xdr:cNvSpPr txBox="1"/>
      </xdr:nvSpPr>
      <xdr:spPr>
        <a:xfrm>
          <a:off x="1784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29144</xdr:rowOff>
    </xdr:from>
    <xdr:to>
      <xdr:col>6</xdr:col>
      <xdr:colOff>38100</xdr:colOff>
      <xdr:row>77</xdr:row>
      <xdr:rowOff>130744</xdr:rowOff>
    </xdr:to>
    <xdr:sp macro="" textlink="">
      <xdr:nvSpPr>
        <xdr:cNvPr id="186" name="フローチャート: 判断 185"/>
        <xdr:cNvSpPr/>
      </xdr:nvSpPr>
      <xdr:spPr>
        <a:xfrm>
          <a:off x="1079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147271</xdr:rowOff>
    </xdr:from>
    <xdr:ext cx="469744" cy="259045"/>
    <xdr:sp macro="" textlink="">
      <xdr:nvSpPr>
        <xdr:cNvPr id="187" name="テキスト ボックス 186"/>
        <xdr:cNvSpPr txBox="1"/>
      </xdr:nvSpPr>
      <xdr:spPr>
        <a:xfrm>
          <a:off x="895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141157</xdr:rowOff>
    </xdr:from>
    <xdr:to>
      <xdr:col>24</xdr:col>
      <xdr:colOff>114300</xdr:colOff>
      <xdr:row>78</xdr:row>
      <xdr:rowOff>71307</xdr:rowOff>
    </xdr:to>
    <xdr:sp macro="" textlink="">
      <xdr:nvSpPr>
        <xdr:cNvPr id="193" name="楕円 192"/>
        <xdr:cNvSpPr/>
      </xdr:nvSpPr>
      <xdr:spPr>
        <a:xfrm>
          <a:off x="4584700" y="133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56084</xdr:rowOff>
    </xdr:from>
    <xdr:ext cx="469744" cy="259045"/>
    <xdr:sp macro="" textlink="">
      <xdr:nvSpPr>
        <xdr:cNvPr id="194" name="維持補修費該当値テキスト"/>
        <xdr:cNvSpPr txBox="1"/>
      </xdr:nvSpPr>
      <xdr:spPr>
        <a:xfrm>
          <a:off x="4686300" y="1325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158348</xdr:rowOff>
    </xdr:from>
    <xdr:to>
      <xdr:col>20</xdr:col>
      <xdr:colOff>38100</xdr:colOff>
      <xdr:row>78</xdr:row>
      <xdr:rowOff>88498</xdr:rowOff>
    </xdr:to>
    <xdr:sp macro="" textlink="">
      <xdr:nvSpPr>
        <xdr:cNvPr id="195" name="楕円 194"/>
        <xdr:cNvSpPr/>
      </xdr:nvSpPr>
      <xdr:spPr>
        <a:xfrm>
          <a:off x="3746500" y="13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79625</xdr:rowOff>
    </xdr:from>
    <xdr:ext cx="469744" cy="259045"/>
    <xdr:sp macro="" textlink="">
      <xdr:nvSpPr>
        <xdr:cNvPr id="196" name="テキスト ボックス 195"/>
        <xdr:cNvSpPr txBox="1"/>
      </xdr:nvSpPr>
      <xdr:spPr>
        <a:xfrm>
          <a:off x="3562428" y="134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163699</xdr:rowOff>
    </xdr:from>
    <xdr:to>
      <xdr:col>15</xdr:col>
      <xdr:colOff>101600</xdr:colOff>
      <xdr:row>78</xdr:row>
      <xdr:rowOff>93849</xdr:rowOff>
    </xdr:to>
    <xdr:sp macro="" textlink="">
      <xdr:nvSpPr>
        <xdr:cNvPr id="197" name="楕円 196"/>
        <xdr:cNvSpPr/>
      </xdr:nvSpPr>
      <xdr:spPr>
        <a:xfrm>
          <a:off x="2857500" y="133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84976</xdr:rowOff>
    </xdr:from>
    <xdr:ext cx="469744" cy="259045"/>
    <xdr:sp macro="" textlink="">
      <xdr:nvSpPr>
        <xdr:cNvPr id="198" name="テキスト ボックス 197"/>
        <xdr:cNvSpPr txBox="1"/>
      </xdr:nvSpPr>
      <xdr:spPr>
        <a:xfrm>
          <a:off x="2673428" y="1345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158304</xdr:rowOff>
    </xdr:from>
    <xdr:to>
      <xdr:col>10</xdr:col>
      <xdr:colOff>165100</xdr:colOff>
      <xdr:row>78</xdr:row>
      <xdr:rowOff>88454</xdr:rowOff>
    </xdr:to>
    <xdr:sp macro="" textlink="">
      <xdr:nvSpPr>
        <xdr:cNvPr id="199" name="楕円 198"/>
        <xdr:cNvSpPr/>
      </xdr:nvSpPr>
      <xdr:spPr>
        <a:xfrm>
          <a:off x="1968500" y="133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79581</xdr:rowOff>
    </xdr:from>
    <xdr:ext cx="469744" cy="259045"/>
    <xdr:sp macro="" textlink="">
      <xdr:nvSpPr>
        <xdr:cNvPr id="200" name="テキスト ボックス 199"/>
        <xdr:cNvSpPr txBox="1"/>
      </xdr:nvSpPr>
      <xdr:spPr>
        <a:xfrm>
          <a:off x="1784428" y="1345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165618</xdr:rowOff>
    </xdr:from>
    <xdr:to>
      <xdr:col>6</xdr:col>
      <xdr:colOff>38100</xdr:colOff>
      <xdr:row>78</xdr:row>
      <xdr:rowOff>95768</xdr:rowOff>
    </xdr:to>
    <xdr:sp macro="" textlink="">
      <xdr:nvSpPr>
        <xdr:cNvPr id="201" name="楕円 200"/>
        <xdr:cNvSpPr/>
      </xdr:nvSpPr>
      <xdr:spPr>
        <a:xfrm>
          <a:off x="1079500" y="133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86895</xdr:rowOff>
    </xdr:from>
    <xdr:ext cx="469744" cy="259045"/>
    <xdr:sp macro="" textlink="">
      <xdr:nvSpPr>
        <xdr:cNvPr id="202" name="テキスト ボックス 201"/>
        <xdr:cNvSpPr txBox="1"/>
      </xdr:nvSpPr>
      <xdr:spPr>
        <a:xfrm>
          <a:off x="895428" y="1345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5" name="テキスト ボックス 214"/>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56669</xdr:rowOff>
    </xdr:from>
    <xdr:to>
      <xdr:col>24</xdr:col>
      <xdr:colOff>62865</xdr:colOff>
      <xdr:row>98</xdr:row>
      <xdr:rowOff>113525</xdr:rowOff>
    </xdr:to>
    <xdr:cxnSp macro="">
      <xdr:nvCxnSpPr>
        <xdr:cNvPr id="229" name="直線コネクタ 228"/>
        <xdr:cNvCxnSpPr/>
      </xdr:nvCxnSpPr>
      <xdr:spPr>
        <a:xfrm flipV="1">
          <a:off x="4633595" y="15658619"/>
          <a:ext cx="1270" cy="125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117352</xdr:rowOff>
    </xdr:from>
    <xdr:ext cx="599010" cy="259045"/>
    <xdr:sp macro="" textlink="">
      <xdr:nvSpPr>
        <xdr:cNvPr id="230" name="扶助費最小値テキスト"/>
        <xdr:cNvSpPr txBox="1"/>
      </xdr:nvSpPr>
      <xdr:spPr>
        <a:xfrm>
          <a:off x="4686300" y="1691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113525</xdr:rowOff>
    </xdr:from>
    <xdr:to>
      <xdr:col>24</xdr:col>
      <xdr:colOff>152400</xdr:colOff>
      <xdr:row>98</xdr:row>
      <xdr:rowOff>113525</xdr:rowOff>
    </xdr:to>
    <xdr:cxnSp macro="">
      <xdr:nvCxnSpPr>
        <xdr:cNvPr id="231" name="直線コネクタ 230"/>
        <xdr:cNvCxnSpPr/>
      </xdr:nvCxnSpPr>
      <xdr:spPr>
        <a:xfrm>
          <a:off x="4546600" y="169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3346</xdr:rowOff>
    </xdr:from>
    <xdr:ext cx="599010" cy="259045"/>
    <xdr:sp macro="" textlink="">
      <xdr:nvSpPr>
        <xdr:cNvPr id="232" name="扶助費最大値テキスト"/>
        <xdr:cNvSpPr txBox="1"/>
      </xdr:nvSpPr>
      <xdr:spPr>
        <a:xfrm>
          <a:off x="4686300" y="154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56669</xdr:rowOff>
    </xdr:from>
    <xdr:to>
      <xdr:col>24</xdr:col>
      <xdr:colOff>152400</xdr:colOff>
      <xdr:row>91</xdr:row>
      <xdr:rowOff>56669</xdr:rowOff>
    </xdr:to>
    <xdr:cxnSp macro="">
      <xdr:nvCxnSpPr>
        <xdr:cNvPr id="233" name="直線コネクタ 232"/>
        <xdr:cNvCxnSpPr/>
      </xdr:nvCxnSpPr>
      <xdr:spPr>
        <a:xfrm>
          <a:off x="4546600" y="156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149578</xdr:rowOff>
    </xdr:from>
    <xdr:to>
      <xdr:col>24</xdr:col>
      <xdr:colOff>63500</xdr:colOff>
      <xdr:row>95</xdr:row>
      <xdr:rowOff>66466</xdr:rowOff>
    </xdr:to>
    <xdr:cxnSp macro="">
      <xdr:nvCxnSpPr>
        <xdr:cNvPr id="234" name="直線コネクタ 233"/>
        <xdr:cNvCxnSpPr/>
      </xdr:nvCxnSpPr>
      <xdr:spPr>
        <a:xfrm flipV="1">
          <a:off x="3797300" y="16265878"/>
          <a:ext cx="838200" cy="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44173</xdr:rowOff>
    </xdr:from>
    <xdr:ext cx="599010" cy="259045"/>
    <xdr:sp macro="" textlink="">
      <xdr:nvSpPr>
        <xdr:cNvPr id="235" name="扶助費平均値テキスト"/>
        <xdr:cNvSpPr txBox="1"/>
      </xdr:nvSpPr>
      <xdr:spPr>
        <a:xfrm>
          <a:off x="4686300" y="16503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65746</xdr:rowOff>
    </xdr:from>
    <xdr:to>
      <xdr:col>24</xdr:col>
      <xdr:colOff>114300</xdr:colOff>
      <xdr:row>96</xdr:row>
      <xdr:rowOff>167346</xdr:rowOff>
    </xdr:to>
    <xdr:sp macro="" textlink="">
      <xdr:nvSpPr>
        <xdr:cNvPr id="236" name="フローチャート: 判断 235"/>
        <xdr:cNvSpPr/>
      </xdr:nvSpPr>
      <xdr:spPr>
        <a:xfrm>
          <a:off x="4584700" y="1652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35246</xdr:rowOff>
    </xdr:from>
    <xdr:to>
      <xdr:col>19</xdr:col>
      <xdr:colOff>177800</xdr:colOff>
      <xdr:row>95</xdr:row>
      <xdr:rowOff>66466</xdr:rowOff>
    </xdr:to>
    <xdr:cxnSp macro="">
      <xdr:nvCxnSpPr>
        <xdr:cNvPr id="237" name="直線コネクタ 236"/>
        <xdr:cNvCxnSpPr/>
      </xdr:nvCxnSpPr>
      <xdr:spPr>
        <a:xfrm>
          <a:off x="2908300" y="16151546"/>
          <a:ext cx="889000" cy="20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51704</xdr:rowOff>
    </xdr:from>
    <xdr:to>
      <xdr:col>20</xdr:col>
      <xdr:colOff>38100</xdr:colOff>
      <xdr:row>97</xdr:row>
      <xdr:rowOff>153304</xdr:rowOff>
    </xdr:to>
    <xdr:sp macro="" textlink="">
      <xdr:nvSpPr>
        <xdr:cNvPr id="238" name="フローチャート: 判断 237"/>
        <xdr:cNvSpPr/>
      </xdr:nvSpPr>
      <xdr:spPr>
        <a:xfrm>
          <a:off x="3746500" y="1668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144431</xdr:rowOff>
    </xdr:from>
    <xdr:ext cx="599010" cy="259045"/>
    <xdr:sp macro="" textlink="">
      <xdr:nvSpPr>
        <xdr:cNvPr id="239" name="テキスト ボックス 238"/>
        <xdr:cNvSpPr txBox="1"/>
      </xdr:nvSpPr>
      <xdr:spPr>
        <a:xfrm>
          <a:off x="3497795" y="1677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35246</xdr:rowOff>
    </xdr:from>
    <xdr:to>
      <xdr:col>15</xdr:col>
      <xdr:colOff>50800</xdr:colOff>
      <xdr:row>96</xdr:row>
      <xdr:rowOff>116039</xdr:rowOff>
    </xdr:to>
    <xdr:cxnSp macro="">
      <xdr:nvCxnSpPr>
        <xdr:cNvPr id="240" name="直線コネクタ 239"/>
        <xdr:cNvCxnSpPr/>
      </xdr:nvCxnSpPr>
      <xdr:spPr>
        <a:xfrm flipV="1">
          <a:off x="2019300" y="16151546"/>
          <a:ext cx="889000" cy="4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1787</xdr:rowOff>
    </xdr:from>
    <xdr:to>
      <xdr:col>15</xdr:col>
      <xdr:colOff>101600</xdr:colOff>
      <xdr:row>96</xdr:row>
      <xdr:rowOff>103387</xdr:rowOff>
    </xdr:to>
    <xdr:sp macro="" textlink="">
      <xdr:nvSpPr>
        <xdr:cNvPr id="241" name="フローチャート: 判断 240"/>
        <xdr:cNvSpPr/>
      </xdr:nvSpPr>
      <xdr:spPr>
        <a:xfrm>
          <a:off x="2857500" y="1646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94514</xdr:rowOff>
    </xdr:from>
    <xdr:ext cx="599010" cy="259045"/>
    <xdr:sp macro="" textlink="">
      <xdr:nvSpPr>
        <xdr:cNvPr id="242" name="テキスト ボックス 241"/>
        <xdr:cNvSpPr txBox="1"/>
      </xdr:nvSpPr>
      <xdr:spPr>
        <a:xfrm>
          <a:off x="2608795" y="16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116039</xdr:rowOff>
    </xdr:from>
    <xdr:to>
      <xdr:col>10</xdr:col>
      <xdr:colOff>114300</xdr:colOff>
      <xdr:row>96</xdr:row>
      <xdr:rowOff>154298</xdr:rowOff>
    </xdr:to>
    <xdr:cxnSp macro="">
      <xdr:nvCxnSpPr>
        <xdr:cNvPr id="243" name="直線コネクタ 242"/>
        <xdr:cNvCxnSpPr/>
      </xdr:nvCxnSpPr>
      <xdr:spPr>
        <a:xfrm flipV="1">
          <a:off x="1130300" y="16575239"/>
          <a:ext cx="889000" cy="3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165252</xdr:rowOff>
    </xdr:from>
    <xdr:to>
      <xdr:col>10</xdr:col>
      <xdr:colOff>165100</xdr:colOff>
      <xdr:row>97</xdr:row>
      <xdr:rowOff>95402</xdr:rowOff>
    </xdr:to>
    <xdr:sp macro="" textlink="">
      <xdr:nvSpPr>
        <xdr:cNvPr id="244" name="フローチャート: 判断 243"/>
        <xdr:cNvSpPr/>
      </xdr:nvSpPr>
      <xdr:spPr>
        <a:xfrm>
          <a:off x="1968500" y="1662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86529</xdr:rowOff>
    </xdr:from>
    <xdr:ext cx="599010" cy="259045"/>
    <xdr:sp macro="" textlink="">
      <xdr:nvSpPr>
        <xdr:cNvPr id="245" name="テキスト ボックス 244"/>
        <xdr:cNvSpPr txBox="1"/>
      </xdr:nvSpPr>
      <xdr:spPr>
        <a:xfrm>
          <a:off x="1719795" y="1671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111499</xdr:rowOff>
    </xdr:from>
    <xdr:to>
      <xdr:col>6</xdr:col>
      <xdr:colOff>38100</xdr:colOff>
      <xdr:row>98</xdr:row>
      <xdr:rowOff>41649</xdr:rowOff>
    </xdr:to>
    <xdr:sp macro="" textlink="">
      <xdr:nvSpPr>
        <xdr:cNvPr id="246" name="フローチャート: 判断 245"/>
        <xdr:cNvSpPr/>
      </xdr:nvSpPr>
      <xdr:spPr>
        <a:xfrm>
          <a:off x="1079500" y="167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32776</xdr:rowOff>
    </xdr:from>
    <xdr:ext cx="599010" cy="259045"/>
    <xdr:sp macro="" textlink="">
      <xdr:nvSpPr>
        <xdr:cNvPr id="247" name="テキスト ボックス 246"/>
        <xdr:cNvSpPr txBox="1"/>
      </xdr:nvSpPr>
      <xdr:spPr>
        <a:xfrm>
          <a:off x="830795" y="1683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98778</xdr:rowOff>
    </xdr:from>
    <xdr:to>
      <xdr:col>24</xdr:col>
      <xdr:colOff>114300</xdr:colOff>
      <xdr:row>95</xdr:row>
      <xdr:rowOff>28928</xdr:rowOff>
    </xdr:to>
    <xdr:sp macro="" textlink="">
      <xdr:nvSpPr>
        <xdr:cNvPr id="253" name="楕円 252"/>
        <xdr:cNvSpPr/>
      </xdr:nvSpPr>
      <xdr:spPr>
        <a:xfrm>
          <a:off x="4584700" y="162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121655</xdr:rowOff>
    </xdr:from>
    <xdr:ext cx="599010" cy="259045"/>
    <xdr:sp macro="" textlink="">
      <xdr:nvSpPr>
        <xdr:cNvPr id="254" name="扶助費該当値テキスト"/>
        <xdr:cNvSpPr txBox="1"/>
      </xdr:nvSpPr>
      <xdr:spPr>
        <a:xfrm>
          <a:off x="4686300" y="1606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15666</xdr:rowOff>
    </xdr:from>
    <xdr:to>
      <xdr:col>20</xdr:col>
      <xdr:colOff>38100</xdr:colOff>
      <xdr:row>95</xdr:row>
      <xdr:rowOff>117266</xdr:rowOff>
    </xdr:to>
    <xdr:sp macro="" textlink="">
      <xdr:nvSpPr>
        <xdr:cNvPr id="255" name="楕円 254"/>
        <xdr:cNvSpPr/>
      </xdr:nvSpPr>
      <xdr:spPr>
        <a:xfrm>
          <a:off x="3746500" y="163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133793</xdr:rowOff>
    </xdr:from>
    <xdr:ext cx="599010" cy="259045"/>
    <xdr:sp macro="" textlink="">
      <xdr:nvSpPr>
        <xdr:cNvPr id="256" name="テキスト ボックス 255"/>
        <xdr:cNvSpPr txBox="1"/>
      </xdr:nvSpPr>
      <xdr:spPr>
        <a:xfrm>
          <a:off x="3497795" y="1607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155896</xdr:rowOff>
    </xdr:from>
    <xdr:to>
      <xdr:col>15</xdr:col>
      <xdr:colOff>101600</xdr:colOff>
      <xdr:row>94</xdr:row>
      <xdr:rowOff>86046</xdr:rowOff>
    </xdr:to>
    <xdr:sp macro="" textlink="">
      <xdr:nvSpPr>
        <xdr:cNvPr id="257" name="楕円 256"/>
        <xdr:cNvSpPr/>
      </xdr:nvSpPr>
      <xdr:spPr>
        <a:xfrm>
          <a:off x="2857500" y="161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102573</xdr:rowOff>
    </xdr:from>
    <xdr:ext cx="599010" cy="259045"/>
    <xdr:sp macro="" textlink="">
      <xdr:nvSpPr>
        <xdr:cNvPr id="258" name="テキスト ボックス 257"/>
        <xdr:cNvSpPr txBox="1"/>
      </xdr:nvSpPr>
      <xdr:spPr>
        <a:xfrm>
          <a:off x="2608795" y="1587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65239</xdr:rowOff>
    </xdr:from>
    <xdr:to>
      <xdr:col>10</xdr:col>
      <xdr:colOff>165100</xdr:colOff>
      <xdr:row>96</xdr:row>
      <xdr:rowOff>166839</xdr:rowOff>
    </xdr:to>
    <xdr:sp macro="" textlink="">
      <xdr:nvSpPr>
        <xdr:cNvPr id="259" name="楕円 258"/>
        <xdr:cNvSpPr/>
      </xdr:nvSpPr>
      <xdr:spPr>
        <a:xfrm>
          <a:off x="1968500" y="165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11916</xdr:rowOff>
    </xdr:from>
    <xdr:ext cx="599010" cy="259045"/>
    <xdr:sp macro="" textlink="">
      <xdr:nvSpPr>
        <xdr:cNvPr id="260" name="テキスト ボックス 259"/>
        <xdr:cNvSpPr txBox="1"/>
      </xdr:nvSpPr>
      <xdr:spPr>
        <a:xfrm>
          <a:off x="1719795" y="1629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103498</xdr:rowOff>
    </xdr:from>
    <xdr:to>
      <xdr:col>6</xdr:col>
      <xdr:colOff>38100</xdr:colOff>
      <xdr:row>97</xdr:row>
      <xdr:rowOff>33648</xdr:rowOff>
    </xdr:to>
    <xdr:sp macro="" textlink="">
      <xdr:nvSpPr>
        <xdr:cNvPr id="261" name="楕円 260"/>
        <xdr:cNvSpPr/>
      </xdr:nvSpPr>
      <xdr:spPr>
        <a:xfrm>
          <a:off x="1079500" y="165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50175</xdr:rowOff>
    </xdr:from>
    <xdr:ext cx="599010" cy="259045"/>
    <xdr:sp macro="" textlink="">
      <xdr:nvSpPr>
        <xdr:cNvPr id="262" name="テキスト ボックス 261"/>
        <xdr:cNvSpPr txBox="1"/>
      </xdr:nvSpPr>
      <xdr:spPr>
        <a:xfrm>
          <a:off x="830795" y="1633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123839</xdr:rowOff>
    </xdr:from>
    <xdr:to>
      <xdr:col>54</xdr:col>
      <xdr:colOff>189865</xdr:colOff>
      <xdr:row>39</xdr:row>
      <xdr:rowOff>107173</xdr:rowOff>
    </xdr:to>
    <xdr:cxnSp macro="">
      <xdr:nvCxnSpPr>
        <xdr:cNvPr id="289" name="直線コネクタ 288"/>
        <xdr:cNvCxnSpPr/>
      </xdr:nvCxnSpPr>
      <xdr:spPr>
        <a:xfrm flipV="1">
          <a:off x="10475595" y="5781689"/>
          <a:ext cx="1270" cy="101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111000</xdr:rowOff>
    </xdr:from>
    <xdr:ext cx="534377" cy="259045"/>
    <xdr:sp macro="" textlink="">
      <xdr:nvSpPr>
        <xdr:cNvPr id="290" name="補助費等最小値テキスト"/>
        <xdr:cNvSpPr txBox="1"/>
      </xdr:nvSpPr>
      <xdr:spPr>
        <a:xfrm>
          <a:off x="10528300" y="67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107173</xdr:rowOff>
    </xdr:from>
    <xdr:to>
      <xdr:col>55</xdr:col>
      <xdr:colOff>88900</xdr:colOff>
      <xdr:row>39</xdr:row>
      <xdr:rowOff>107173</xdr:rowOff>
    </xdr:to>
    <xdr:cxnSp macro="">
      <xdr:nvCxnSpPr>
        <xdr:cNvPr id="291" name="直線コネクタ 290"/>
        <xdr:cNvCxnSpPr/>
      </xdr:nvCxnSpPr>
      <xdr:spPr>
        <a:xfrm>
          <a:off x="10388600" y="679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70516</xdr:rowOff>
    </xdr:from>
    <xdr:ext cx="599010" cy="259045"/>
    <xdr:sp macro="" textlink="">
      <xdr:nvSpPr>
        <xdr:cNvPr id="292" name="補助費等最大値テキスト"/>
        <xdr:cNvSpPr txBox="1"/>
      </xdr:nvSpPr>
      <xdr:spPr>
        <a:xfrm>
          <a:off x="10528300" y="555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123839</xdr:rowOff>
    </xdr:from>
    <xdr:to>
      <xdr:col>55</xdr:col>
      <xdr:colOff>88900</xdr:colOff>
      <xdr:row>33</xdr:row>
      <xdr:rowOff>123839</xdr:rowOff>
    </xdr:to>
    <xdr:cxnSp macro="">
      <xdr:nvCxnSpPr>
        <xdr:cNvPr id="293" name="直線コネクタ 292"/>
        <xdr:cNvCxnSpPr/>
      </xdr:nvCxnSpPr>
      <xdr:spPr>
        <a:xfrm>
          <a:off x="10388600" y="578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58874</xdr:rowOff>
    </xdr:from>
    <xdr:to>
      <xdr:col>55</xdr:col>
      <xdr:colOff>0</xdr:colOff>
      <xdr:row>37</xdr:row>
      <xdr:rowOff>129674</xdr:rowOff>
    </xdr:to>
    <xdr:cxnSp macro="">
      <xdr:nvCxnSpPr>
        <xdr:cNvPr id="294" name="直線コネクタ 293"/>
        <xdr:cNvCxnSpPr/>
      </xdr:nvCxnSpPr>
      <xdr:spPr>
        <a:xfrm flipV="1">
          <a:off x="9639300" y="6402524"/>
          <a:ext cx="838200" cy="7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43208</xdr:rowOff>
    </xdr:from>
    <xdr:ext cx="534377" cy="259045"/>
    <xdr:sp macro="" textlink="">
      <xdr:nvSpPr>
        <xdr:cNvPr id="295" name="補助費等平均値テキスト"/>
        <xdr:cNvSpPr txBox="1"/>
      </xdr:nvSpPr>
      <xdr:spPr>
        <a:xfrm>
          <a:off x="10528300" y="6043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20331</xdr:rowOff>
    </xdr:from>
    <xdr:to>
      <xdr:col>55</xdr:col>
      <xdr:colOff>50800</xdr:colOff>
      <xdr:row>36</xdr:row>
      <xdr:rowOff>121931</xdr:rowOff>
    </xdr:to>
    <xdr:sp macro="" textlink="">
      <xdr:nvSpPr>
        <xdr:cNvPr id="296" name="フローチャート: 判断 295"/>
        <xdr:cNvSpPr/>
      </xdr:nvSpPr>
      <xdr:spPr>
        <a:xfrm>
          <a:off x="10426700" y="619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98966</xdr:rowOff>
    </xdr:from>
    <xdr:to>
      <xdr:col>50</xdr:col>
      <xdr:colOff>114300</xdr:colOff>
      <xdr:row>37</xdr:row>
      <xdr:rowOff>129674</xdr:rowOff>
    </xdr:to>
    <xdr:cxnSp macro="">
      <xdr:nvCxnSpPr>
        <xdr:cNvPr id="297" name="直線コネクタ 296"/>
        <xdr:cNvCxnSpPr/>
      </xdr:nvCxnSpPr>
      <xdr:spPr>
        <a:xfrm>
          <a:off x="8750300" y="6442616"/>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3806</xdr:rowOff>
    </xdr:from>
    <xdr:to>
      <xdr:col>50</xdr:col>
      <xdr:colOff>165100</xdr:colOff>
      <xdr:row>36</xdr:row>
      <xdr:rowOff>105406</xdr:rowOff>
    </xdr:to>
    <xdr:sp macro="" textlink="">
      <xdr:nvSpPr>
        <xdr:cNvPr id="298" name="フローチャート: 判断 297"/>
        <xdr:cNvSpPr/>
      </xdr:nvSpPr>
      <xdr:spPr>
        <a:xfrm>
          <a:off x="95885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121933</xdr:rowOff>
    </xdr:from>
    <xdr:ext cx="534377" cy="259045"/>
    <xdr:sp macro="" textlink="">
      <xdr:nvSpPr>
        <xdr:cNvPr id="299" name="テキスト ボックス 298"/>
        <xdr:cNvSpPr txBox="1"/>
      </xdr:nvSpPr>
      <xdr:spPr>
        <a:xfrm>
          <a:off x="9372111" y="595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34228</xdr:rowOff>
    </xdr:from>
    <xdr:to>
      <xdr:col>45</xdr:col>
      <xdr:colOff>177800</xdr:colOff>
      <xdr:row>37</xdr:row>
      <xdr:rowOff>98966</xdr:rowOff>
    </xdr:to>
    <xdr:cxnSp macro="">
      <xdr:nvCxnSpPr>
        <xdr:cNvPr id="300" name="直線コネクタ 299"/>
        <xdr:cNvCxnSpPr/>
      </xdr:nvCxnSpPr>
      <xdr:spPr>
        <a:xfrm>
          <a:off x="7861300" y="5349178"/>
          <a:ext cx="889000" cy="109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98577</xdr:rowOff>
    </xdr:from>
    <xdr:to>
      <xdr:col>46</xdr:col>
      <xdr:colOff>38100</xdr:colOff>
      <xdr:row>37</xdr:row>
      <xdr:rowOff>28727</xdr:rowOff>
    </xdr:to>
    <xdr:sp macro="" textlink="">
      <xdr:nvSpPr>
        <xdr:cNvPr id="301" name="フローチャート: 判断 300"/>
        <xdr:cNvSpPr/>
      </xdr:nvSpPr>
      <xdr:spPr>
        <a:xfrm>
          <a:off x="8699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45254</xdr:rowOff>
    </xdr:from>
    <xdr:ext cx="534377" cy="259045"/>
    <xdr:sp macro="" textlink="">
      <xdr:nvSpPr>
        <xdr:cNvPr id="302" name="テキスト ボックス 301"/>
        <xdr:cNvSpPr txBox="1"/>
      </xdr:nvSpPr>
      <xdr:spPr>
        <a:xfrm>
          <a:off x="8483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34228</xdr:rowOff>
    </xdr:from>
    <xdr:to>
      <xdr:col>41</xdr:col>
      <xdr:colOff>50800</xdr:colOff>
      <xdr:row>39</xdr:row>
      <xdr:rowOff>85217</xdr:rowOff>
    </xdr:to>
    <xdr:cxnSp macro="">
      <xdr:nvCxnSpPr>
        <xdr:cNvPr id="303" name="直線コネクタ 302"/>
        <xdr:cNvCxnSpPr/>
      </xdr:nvCxnSpPr>
      <xdr:spPr>
        <a:xfrm flipV="1">
          <a:off x="6972300" y="5349178"/>
          <a:ext cx="889000" cy="142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138245</xdr:rowOff>
    </xdr:from>
    <xdr:to>
      <xdr:col>41</xdr:col>
      <xdr:colOff>101600</xdr:colOff>
      <xdr:row>31</xdr:row>
      <xdr:rowOff>68395</xdr:rowOff>
    </xdr:to>
    <xdr:sp macro="" textlink="">
      <xdr:nvSpPr>
        <xdr:cNvPr id="304" name="フローチャート: 判断 303"/>
        <xdr:cNvSpPr/>
      </xdr:nvSpPr>
      <xdr:spPr>
        <a:xfrm>
          <a:off x="7810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84922</xdr:rowOff>
    </xdr:from>
    <xdr:ext cx="599010" cy="259045"/>
    <xdr:sp macro="" textlink="">
      <xdr:nvSpPr>
        <xdr:cNvPr id="305" name="テキスト ボックス 304"/>
        <xdr:cNvSpPr txBox="1"/>
      </xdr:nvSpPr>
      <xdr:spPr>
        <a:xfrm>
          <a:off x="7561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156457</xdr:rowOff>
    </xdr:from>
    <xdr:to>
      <xdr:col>36</xdr:col>
      <xdr:colOff>165100</xdr:colOff>
      <xdr:row>38</xdr:row>
      <xdr:rowOff>86607</xdr:rowOff>
    </xdr:to>
    <xdr:sp macro="" textlink="">
      <xdr:nvSpPr>
        <xdr:cNvPr id="306" name="フローチャート: 判断 305"/>
        <xdr:cNvSpPr/>
      </xdr:nvSpPr>
      <xdr:spPr>
        <a:xfrm>
          <a:off x="6921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103134</xdr:rowOff>
    </xdr:from>
    <xdr:ext cx="534377" cy="259045"/>
    <xdr:sp macro="" textlink="">
      <xdr:nvSpPr>
        <xdr:cNvPr id="307" name="テキスト ボックス 306"/>
        <xdr:cNvSpPr txBox="1"/>
      </xdr:nvSpPr>
      <xdr:spPr>
        <a:xfrm>
          <a:off x="6705111" y="62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8074</xdr:rowOff>
    </xdr:from>
    <xdr:to>
      <xdr:col>55</xdr:col>
      <xdr:colOff>50800</xdr:colOff>
      <xdr:row>37</xdr:row>
      <xdr:rowOff>109674</xdr:rowOff>
    </xdr:to>
    <xdr:sp macro="" textlink="">
      <xdr:nvSpPr>
        <xdr:cNvPr id="313" name="楕円 312"/>
        <xdr:cNvSpPr/>
      </xdr:nvSpPr>
      <xdr:spPr>
        <a:xfrm>
          <a:off x="10426700" y="635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157951</xdr:rowOff>
    </xdr:from>
    <xdr:ext cx="534377" cy="259045"/>
    <xdr:sp macro="" textlink="">
      <xdr:nvSpPr>
        <xdr:cNvPr id="314" name="補助費等該当値テキスト"/>
        <xdr:cNvSpPr txBox="1"/>
      </xdr:nvSpPr>
      <xdr:spPr>
        <a:xfrm>
          <a:off x="10528300" y="63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78874</xdr:rowOff>
    </xdr:from>
    <xdr:to>
      <xdr:col>50</xdr:col>
      <xdr:colOff>165100</xdr:colOff>
      <xdr:row>38</xdr:row>
      <xdr:rowOff>9024</xdr:rowOff>
    </xdr:to>
    <xdr:sp macro="" textlink="">
      <xdr:nvSpPr>
        <xdr:cNvPr id="315" name="楕円 314"/>
        <xdr:cNvSpPr/>
      </xdr:nvSpPr>
      <xdr:spPr>
        <a:xfrm>
          <a:off x="9588500" y="64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xdr:rowOff>
    </xdr:from>
    <xdr:ext cx="534377" cy="259045"/>
    <xdr:sp macro="" textlink="">
      <xdr:nvSpPr>
        <xdr:cNvPr id="316" name="テキスト ボックス 315"/>
        <xdr:cNvSpPr txBox="1"/>
      </xdr:nvSpPr>
      <xdr:spPr>
        <a:xfrm>
          <a:off x="9372111" y="651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48166</xdr:rowOff>
    </xdr:from>
    <xdr:to>
      <xdr:col>46</xdr:col>
      <xdr:colOff>38100</xdr:colOff>
      <xdr:row>37</xdr:row>
      <xdr:rowOff>149766</xdr:rowOff>
    </xdr:to>
    <xdr:sp macro="" textlink="">
      <xdr:nvSpPr>
        <xdr:cNvPr id="317" name="楕円 316"/>
        <xdr:cNvSpPr/>
      </xdr:nvSpPr>
      <xdr:spPr>
        <a:xfrm>
          <a:off x="8699500" y="63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140892</xdr:rowOff>
    </xdr:from>
    <xdr:ext cx="534377" cy="259045"/>
    <xdr:sp macro="" textlink="">
      <xdr:nvSpPr>
        <xdr:cNvPr id="318" name="テキスト ボックス 317"/>
        <xdr:cNvSpPr txBox="1"/>
      </xdr:nvSpPr>
      <xdr:spPr>
        <a:xfrm>
          <a:off x="8483111" y="648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154878</xdr:rowOff>
    </xdr:from>
    <xdr:to>
      <xdr:col>41</xdr:col>
      <xdr:colOff>101600</xdr:colOff>
      <xdr:row>31</xdr:row>
      <xdr:rowOff>85028</xdr:rowOff>
    </xdr:to>
    <xdr:sp macro="" textlink="">
      <xdr:nvSpPr>
        <xdr:cNvPr id="319" name="楕円 318"/>
        <xdr:cNvSpPr/>
      </xdr:nvSpPr>
      <xdr:spPr>
        <a:xfrm>
          <a:off x="7810500" y="529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76155</xdr:rowOff>
    </xdr:from>
    <xdr:ext cx="599010" cy="259045"/>
    <xdr:sp macro="" textlink="">
      <xdr:nvSpPr>
        <xdr:cNvPr id="320" name="テキスト ボックス 319"/>
        <xdr:cNvSpPr txBox="1"/>
      </xdr:nvSpPr>
      <xdr:spPr>
        <a:xfrm>
          <a:off x="7561795" y="539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34417</xdr:rowOff>
    </xdr:from>
    <xdr:to>
      <xdr:col>36</xdr:col>
      <xdr:colOff>165100</xdr:colOff>
      <xdr:row>39</xdr:row>
      <xdr:rowOff>136017</xdr:rowOff>
    </xdr:to>
    <xdr:sp macro="" textlink="">
      <xdr:nvSpPr>
        <xdr:cNvPr id="321" name="楕円 320"/>
        <xdr:cNvSpPr/>
      </xdr:nvSpPr>
      <xdr:spPr>
        <a:xfrm>
          <a:off x="6921500" y="67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127144</xdr:rowOff>
    </xdr:from>
    <xdr:ext cx="534377" cy="259045"/>
    <xdr:sp macro="" textlink="">
      <xdr:nvSpPr>
        <xdr:cNvPr id="322" name="テキスト ボックス 321"/>
        <xdr:cNvSpPr txBox="1"/>
      </xdr:nvSpPr>
      <xdr:spPr>
        <a:xfrm>
          <a:off x="6705111" y="681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23310</xdr:rowOff>
    </xdr:from>
    <xdr:to>
      <xdr:col>54</xdr:col>
      <xdr:colOff>189865</xdr:colOff>
      <xdr:row>59</xdr:row>
      <xdr:rowOff>139749</xdr:rowOff>
    </xdr:to>
    <xdr:cxnSp macro="">
      <xdr:nvCxnSpPr>
        <xdr:cNvPr id="349" name="直線コネクタ 348"/>
        <xdr:cNvCxnSpPr/>
      </xdr:nvCxnSpPr>
      <xdr:spPr>
        <a:xfrm flipV="1">
          <a:off x="10475595" y="9453060"/>
          <a:ext cx="1270" cy="80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143576</xdr:rowOff>
    </xdr:from>
    <xdr:ext cx="534377" cy="259045"/>
    <xdr:sp macro="" textlink="">
      <xdr:nvSpPr>
        <xdr:cNvPr id="350" name="普通建設事業費最小値テキスト"/>
        <xdr:cNvSpPr txBox="1"/>
      </xdr:nvSpPr>
      <xdr:spPr>
        <a:xfrm>
          <a:off x="10528300" y="102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139749</xdr:rowOff>
    </xdr:from>
    <xdr:to>
      <xdr:col>55</xdr:col>
      <xdr:colOff>88900</xdr:colOff>
      <xdr:row>59</xdr:row>
      <xdr:rowOff>139749</xdr:rowOff>
    </xdr:to>
    <xdr:cxnSp macro="">
      <xdr:nvCxnSpPr>
        <xdr:cNvPr id="351" name="直線コネクタ 350"/>
        <xdr:cNvCxnSpPr/>
      </xdr:nvCxnSpPr>
      <xdr:spPr>
        <a:xfrm>
          <a:off x="10388600" y="1025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141437</xdr:rowOff>
    </xdr:from>
    <xdr:ext cx="534377" cy="259045"/>
    <xdr:sp macro="" textlink="">
      <xdr:nvSpPr>
        <xdr:cNvPr id="352" name="普通建設事業費最大値テキスト"/>
        <xdr:cNvSpPr txBox="1"/>
      </xdr:nvSpPr>
      <xdr:spPr>
        <a:xfrm>
          <a:off x="10528300" y="922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23310</xdr:rowOff>
    </xdr:from>
    <xdr:to>
      <xdr:col>55</xdr:col>
      <xdr:colOff>88900</xdr:colOff>
      <xdr:row>55</xdr:row>
      <xdr:rowOff>23310</xdr:rowOff>
    </xdr:to>
    <xdr:cxnSp macro="">
      <xdr:nvCxnSpPr>
        <xdr:cNvPr id="353" name="直線コネクタ 352"/>
        <xdr:cNvCxnSpPr/>
      </xdr:nvCxnSpPr>
      <xdr:spPr>
        <a:xfrm>
          <a:off x="10388600" y="945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64507</xdr:rowOff>
    </xdr:from>
    <xdr:to>
      <xdr:col>55</xdr:col>
      <xdr:colOff>0</xdr:colOff>
      <xdr:row>55</xdr:row>
      <xdr:rowOff>23310</xdr:rowOff>
    </xdr:to>
    <xdr:cxnSp macro="">
      <xdr:nvCxnSpPr>
        <xdr:cNvPr id="354" name="直線コネクタ 353"/>
        <xdr:cNvCxnSpPr/>
      </xdr:nvCxnSpPr>
      <xdr:spPr>
        <a:xfrm>
          <a:off x="9639300" y="9322807"/>
          <a:ext cx="838200" cy="1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86334</xdr:rowOff>
    </xdr:from>
    <xdr:ext cx="534377" cy="259045"/>
    <xdr:sp macro="" textlink="">
      <xdr:nvSpPr>
        <xdr:cNvPr id="355" name="普通建設事業費平均値テキスト"/>
        <xdr:cNvSpPr txBox="1"/>
      </xdr:nvSpPr>
      <xdr:spPr>
        <a:xfrm>
          <a:off x="10528300" y="9858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107907</xdr:rowOff>
    </xdr:from>
    <xdr:to>
      <xdr:col>55</xdr:col>
      <xdr:colOff>50800</xdr:colOff>
      <xdr:row>58</xdr:row>
      <xdr:rowOff>38057</xdr:rowOff>
    </xdr:to>
    <xdr:sp macro="" textlink="">
      <xdr:nvSpPr>
        <xdr:cNvPr id="356" name="フローチャート: 判断 355"/>
        <xdr:cNvSpPr/>
      </xdr:nvSpPr>
      <xdr:spPr>
        <a:xfrm>
          <a:off x="10426700" y="98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133316</xdr:rowOff>
    </xdr:from>
    <xdr:to>
      <xdr:col>50</xdr:col>
      <xdr:colOff>114300</xdr:colOff>
      <xdr:row>54</xdr:row>
      <xdr:rowOff>64507</xdr:rowOff>
    </xdr:to>
    <xdr:cxnSp macro="">
      <xdr:nvCxnSpPr>
        <xdr:cNvPr id="357" name="直線コネクタ 356"/>
        <xdr:cNvCxnSpPr/>
      </xdr:nvCxnSpPr>
      <xdr:spPr>
        <a:xfrm>
          <a:off x="8750300" y="8705816"/>
          <a:ext cx="889000" cy="6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81715</xdr:rowOff>
    </xdr:from>
    <xdr:to>
      <xdr:col>50</xdr:col>
      <xdr:colOff>165100</xdr:colOff>
      <xdr:row>58</xdr:row>
      <xdr:rowOff>11865</xdr:rowOff>
    </xdr:to>
    <xdr:sp macro="" textlink="">
      <xdr:nvSpPr>
        <xdr:cNvPr id="358" name="フローチャート: 判断 357"/>
        <xdr:cNvSpPr/>
      </xdr:nvSpPr>
      <xdr:spPr>
        <a:xfrm>
          <a:off x="9588500" y="985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2992</xdr:rowOff>
    </xdr:from>
    <xdr:ext cx="534377" cy="259045"/>
    <xdr:sp macro="" textlink="">
      <xdr:nvSpPr>
        <xdr:cNvPr id="359" name="テキスト ボックス 358"/>
        <xdr:cNvSpPr txBox="1"/>
      </xdr:nvSpPr>
      <xdr:spPr>
        <a:xfrm>
          <a:off x="9372111" y="994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133316</xdr:rowOff>
    </xdr:from>
    <xdr:to>
      <xdr:col>45</xdr:col>
      <xdr:colOff>177800</xdr:colOff>
      <xdr:row>55</xdr:row>
      <xdr:rowOff>86551</xdr:rowOff>
    </xdr:to>
    <xdr:cxnSp macro="">
      <xdr:nvCxnSpPr>
        <xdr:cNvPr id="360" name="直線コネクタ 359"/>
        <xdr:cNvCxnSpPr/>
      </xdr:nvCxnSpPr>
      <xdr:spPr>
        <a:xfrm flipV="1">
          <a:off x="7861300" y="8705816"/>
          <a:ext cx="889000" cy="8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27162</xdr:rowOff>
    </xdr:from>
    <xdr:to>
      <xdr:col>46</xdr:col>
      <xdr:colOff>38100</xdr:colOff>
      <xdr:row>57</xdr:row>
      <xdr:rowOff>128762</xdr:rowOff>
    </xdr:to>
    <xdr:sp macro="" textlink="">
      <xdr:nvSpPr>
        <xdr:cNvPr id="361" name="フローチャート: 判断 360"/>
        <xdr:cNvSpPr/>
      </xdr:nvSpPr>
      <xdr:spPr>
        <a:xfrm>
          <a:off x="8699500" y="97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119889</xdr:rowOff>
    </xdr:from>
    <xdr:ext cx="534377" cy="259045"/>
    <xdr:sp macro="" textlink="">
      <xdr:nvSpPr>
        <xdr:cNvPr id="362" name="テキスト ボックス 361"/>
        <xdr:cNvSpPr txBox="1"/>
      </xdr:nvSpPr>
      <xdr:spPr>
        <a:xfrm>
          <a:off x="8483111" y="989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86551</xdr:rowOff>
    </xdr:from>
    <xdr:to>
      <xdr:col>41</xdr:col>
      <xdr:colOff>50800</xdr:colOff>
      <xdr:row>55</xdr:row>
      <xdr:rowOff>169287</xdr:rowOff>
    </xdr:to>
    <xdr:cxnSp macro="">
      <xdr:nvCxnSpPr>
        <xdr:cNvPr id="363" name="直線コネクタ 362"/>
        <xdr:cNvCxnSpPr/>
      </xdr:nvCxnSpPr>
      <xdr:spPr>
        <a:xfrm flipV="1">
          <a:off x="6972300" y="9516301"/>
          <a:ext cx="889000" cy="8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27570</xdr:rowOff>
    </xdr:from>
    <xdr:to>
      <xdr:col>41</xdr:col>
      <xdr:colOff>101600</xdr:colOff>
      <xdr:row>56</xdr:row>
      <xdr:rowOff>129170</xdr:rowOff>
    </xdr:to>
    <xdr:sp macro="" textlink="">
      <xdr:nvSpPr>
        <xdr:cNvPr id="364" name="フローチャート: 判断 363"/>
        <xdr:cNvSpPr/>
      </xdr:nvSpPr>
      <xdr:spPr>
        <a:xfrm>
          <a:off x="7810500" y="96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120297</xdr:rowOff>
    </xdr:from>
    <xdr:ext cx="534377" cy="259045"/>
    <xdr:sp macro="" textlink="">
      <xdr:nvSpPr>
        <xdr:cNvPr id="365" name="テキスト ボックス 364"/>
        <xdr:cNvSpPr txBox="1"/>
      </xdr:nvSpPr>
      <xdr:spPr>
        <a:xfrm>
          <a:off x="7594111" y="972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39081</xdr:rowOff>
    </xdr:from>
    <xdr:to>
      <xdr:col>36</xdr:col>
      <xdr:colOff>165100</xdr:colOff>
      <xdr:row>56</xdr:row>
      <xdr:rowOff>140681</xdr:rowOff>
    </xdr:to>
    <xdr:sp macro="" textlink="">
      <xdr:nvSpPr>
        <xdr:cNvPr id="366" name="フローチャート: 判断 365"/>
        <xdr:cNvSpPr/>
      </xdr:nvSpPr>
      <xdr:spPr>
        <a:xfrm>
          <a:off x="6921500" y="964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131808</xdr:rowOff>
    </xdr:from>
    <xdr:ext cx="534377" cy="259045"/>
    <xdr:sp macro="" textlink="">
      <xdr:nvSpPr>
        <xdr:cNvPr id="367" name="テキスト ボックス 366"/>
        <xdr:cNvSpPr txBox="1"/>
      </xdr:nvSpPr>
      <xdr:spPr>
        <a:xfrm>
          <a:off x="6705111" y="97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143960</xdr:rowOff>
    </xdr:from>
    <xdr:to>
      <xdr:col>55</xdr:col>
      <xdr:colOff>50800</xdr:colOff>
      <xdr:row>55</xdr:row>
      <xdr:rowOff>74110</xdr:rowOff>
    </xdr:to>
    <xdr:sp macro="" textlink="">
      <xdr:nvSpPr>
        <xdr:cNvPr id="373" name="楕円 372"/>
        <xdr:cNvSpPr/>
      </xdr:nvSpPr>
      <xdr:spPr>
        <a:xfrm>
          <a:off x="10426700" y="94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96987</xdr:rowOff>
    </xdr:from>
    <xdr:ext cx="534377" cy="259045"/>
    <xdr:sp macro="" textlink="">
      <xdr:nvSpPr>
        <xdr:cNvPr id="374" name="普通建設事業費該当値テキスト"/>
        <xdr:cNvSpPr txBox="1"/>
      </xdr:nvSpPr>
      <xdr:spPr>
        <a:xfrm>
          <a:off x="10528300" y="935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13707</xdr:rowOff>
    </xdr:from>
    <xdr:to>
      <xdr:col>50</xdr:col>
      <xdr:colOff>165100</xdr:colOff>
      <xdr:row>54</xdr:row>
      <xdr:rowOff>115307</xdr:rowOff>
    </xdr:to>
    <xdr:sp macro="" textlink="">
      <xdr:nvSpPr>
        <xdr:cNvPr id="375" name="楕円 374"/>
        <xdr:cNvSpPr/>
      </xdr:nvSpPr>
      <xdr:spPr>
        <a:xfrm>
          <a:off x="9588500" y="92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131834</xdr:rowOff>
    </xdr:from>
    <xdr:ext cx="534377" cy="259045"/>
    <xdr:sp macro="" textlink="">
      <xdr:nvSpPr>
        <xdr:cNvPr id="376" name="テキスト ボックス 375"/>
        <xdr:cNvSpPr txBox="1"/>
      </xdr:nvSpPr>
      <xdr:spPr>
        <a:xfrm>
          <a:off x="9372111" y="90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82516</xdr:rowOff>
    </xdr:from>
    <xdr:to>
      <xdr:col>46</xdr:col>
      <xdr:colOff>38100</xdr:colOff>
      <xdr:row>51</xdr:row>
      <xdr:rowOff>12666</xdr:rowOff>
    </xdr:to>
    <xdr:sp macro="" textlink="">
      <xdr:nvSpPr>
        <xdr:cNvPr id="377" name="楕円 376"/>
        <xdr:cNvSpPr/>
      </xdr:nvSpPr>
      <xdr:spPr>
        <a:xfrm>
          <a:off x="8699500" y="86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29193</xdr:rowOff>
    </xdr:from>
    <xdr:ext cx="599010" cy="259045"/>
    <xdr:sp macro="" textlink="">
      <xdr:nvSpPr>
        <xdr:cNvPr id="378" name="テキスト ボックス 377"/>
        <xdr:cNvSpPr txBox="1"/>
      </xdr:nvSpPr>
      <xdr:spPr>
        <a:xfrm>
          <a:off x="8450795" y="843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35751</xdr:rowOff>
    </xdr:from>
    <xdr:to>
      <xdr:col>41</xdr:col>
      <xdr:colOff>101600</xdr:colOff>
      <xdr:row>55</xdr:row>
      <xdr:rowOff>137351</xdr:rowOff>
    </xdr:to>
    <xdr:sp macro="" textlink="">
      <xdr:nvSpPr>
        <xdr:cNvPr id="379" name="楕円 378"/>
        <xdr:cNvSpPr/>
      </xdr:nvSpPr>
      <xdr:spPr>
        <a:xfrm>
          <a:off x="7810500" y="94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153878</xdr:rowOff>
    </xdr:from>
    <xdr:ext cx="534377" cy="259045"/>
    <xdr:sp macro="" textlink="">
      <xdr:nvSpPr>
        <xdr:cNvPr id="380" name="テキスト ボックス 379"/>
        <xdr:cNvSpPr txBox="1"/>
      </xdr:nvSpPr>
      <xdr:spPr>
        <a:xfrm>
          <a:off x="7594111" y="92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118487</xdr:rowOff>
    </xdr:from>
    <xdr:to>
      <xdr:col>36</xdr:col>
      <xdr:colOff>165100</xdr:colOff>
      <xdr:row>56</xdr:row>
      <xdr:rowOff>48637</xdr:rowOff>
    </xdr:to>
    <xdr:sp macro="" textlink="">
      <xdr:nvSpPr>
        <xdr:cNvPr id="381" name="楕円 380"/>
        <xdr:cNvSpPr/>
      </xdr:nvSpPr>
      <xdr:spPr>
        <a:xfrm>
          <a:off x="6921500" y="95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65164</xdr:rowOff>
    </xdr:from>
    <xdr:ext cx="534377" cy="259045"/>
    <xdr:sp macro="" textlink="">
      <xdr:nvSpPr>
        <xdr:cNvPr id="382" name="テキスト ボックス 381"/>
        <xdr:cNvSpPr txBox="1"/>
      </xdr:nvSpPr>
      <xdr:spPr>
        <a:xfrm>
          <a:off x="6705111" y="932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8072</xdr:rowOff>
    </xdr:from>
    <xdr:to>
      <xdr:col>54</xdr:col>
      <xdr:colOff>189865</xdr:colOff>
      <xdr:row>78</xdr:row>
      <xdr:rowOff>119628</xdr:rowOff>
    </xdr:to>
    <xdr:cxnSp macro="">
      <xdr:nvCxnSpPr>
        <xdr:cNvPr id="404" name="直線コネクタ 403"/>
        <xdr:cNvCxnSpPr/>
      </xdr:nvCxnSpPr>
      <xdr:spPr>
        <a:xfrm flipV="1">
          <a:off x="10475595" y="12352472"/>
          <a:ext cx="1270" cy="114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123455</xdr:rowOff>
    </xdr:from>
    <xdr:ext cx="378565" cy="259045"/>
    <xdr:sp macro="" textlink="">
      <xdr:nvSpPr>
        <xdr:cNvPr id="405" name="普通建設事業費 （ うち新規整備　）最小値テキスト"/>
        <xdr:cNvSpPr txBox="1"/>
      </xdr:nvSpPr>
      <xdr:spPr>
        <a:xfrm>
          <a:off x="10528300" y="1349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119628</xdr:rowOff>
    </xdr:from>
    <xdr:to>
      <xdr:col>55</xdr:col>
      <xdr:colOff>88900</xdr:colOff>
      <xdr:row>78</xdr:row>
      <xdr:rowOff>119628</xdr:rowOff>
    </xdr:to>
    <xdr:cxnSp macro="">
      <xdr:nvCxnSpPr>
        <xdr:cNvPr id="406" name="直線コネクタ 405"/>
        <xdr:cNvCxnSpPr/>
      </xdr:nvCxnSpPr>
      <xdr:spPr>
        <a:xfrm>
          <a:off x="10388600" y="1349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126199</xdr:rowOff>
    </xdr:from>
    <xdr:ext cx="534377" cy="259045"/>
    <xdr:sp macro="" textlink="">
      <xdr:nvSpPr>
        <xdr:cNvPr id="407" name="普通建設事業費 （ うち新規整備　）最大値テキスト"/>
        <xdr:cNvSpPr txBox="1"/>
      </xdr:nvSpPr>
      <xdr:spPr>
        <a:xfrm>
          <a:off x="10528300" y="121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8072</xdr:rowOff>
    </xdr:from>
    <xdr:to>
      <xdr:col>55</xdr:col>
      <xdr:colOff>88900</xdr:colOff>
      <xdr:row>72</xdr:row>
      <xdr:rowOff>8072</xdr:rowOff>
    </xdr:to>
    <xdr:cxnSp macro="">
      <xdr:nvCxnSpPr>
        <xdr:cNvPr id="408" name="直線コネクタ 407"/>
        <xdr:cNvCxnSpPr/>
      </xdr:nvCxnSpPr>
      <xdr:spPr>
        <a:xfrm>
          <a:off x="10388600" y="123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8072</xdr:rowOff>
    </xdr:from>
    <xdr:to>
      <xdr:col>55</xdr:col>
      <xdr:colOff>0</xdr:colOff>
      <xdr:row>74</xdr:row>
      <xdr:rowOff>78253</xdr:rowOff>
    </xdr:to>
    <xdr:cxnSp macro="">
      <xdr:nvCxnSpPr>
        <xdr:cNvPr id="409" name="直線コネクタ 408"/>
        <xdr:cNvCxnSpPr/>
      </xdr:nvCxnSpPr>
      <xdr:spPr>
        <a:xfrm flipV="1">
          <a:off x="9639300" y="12352472"/>
          <a:ext cx="838200" cy="4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57086</xdr:rowOff>
    </xdr:from>
    <xdr:ext cx="534377" cy="259045"/>
    <xdr:sp macro="" textlink="">
      <xdr:nvSpPr>
        <xdr:cNvPr id="410" name="普通建設事業費 （ うち新規整備　）平均値テキスト"/>
        <xdr:cNvSpPr txBox="1"/>
      </xdr:nvSpPr>
      <xdr:spPr>
        <a:xfrm>
          <a:off x="10528300" y="1291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78659</xdr:rowOff>
    </xdr:from>
    <xdr:to>
      <xdr:col>55</xdr:col>
      <xdr:colOff>50800</xdr:colOff>
      <xdr:row>76</xdr:row>
      <xdr:rowOff>8809</xdr:rowOff>
    </xdr:to>
    <xdr:sp macro="" textlink="">
      <xdr:nvSpPr>
        <xdr:cNvPr id="411" name="フローチャート: 判断 410"/>
        <xdr:cNvSpPr/>
      </xdr:nvSpPr>
      <xdr:spPr>
        <a:xfrm>
          <a:off x="10426700" y="129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78253</xdr:rowOff>
    </xdr:from>
    <xdr:to>
      <xdr:col>50</xdr:col>
      <xdr:colOff>114300</xdr:colOff>
      <xdr:row>75</xdr:row>
      <xdr:rowOff>7478</xdr:rowOff>
    </xdr:to>
    <xdr:cxnSp macro="">
      <xdr:nvCxnSpPr>
        <xdr:cNvPr id="412" name="直線コネクタ 411"/>
        <xdr:cNvCxnSpPr/>
      </xdr:nvCxnSpPr>
      <xdr:spPr>
        <a:xfrm flipV="1">
          <a:off x="8750300" y="12765553"/>
          <a:ext cx="889000" cy="1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143124</xdr:rowOff>
    </xdr:from>
    <xdr:to>
      <xdr:col>50</xdr:col>
      <xdr:colOff>165100</xdr:colOff>
      <xdr:row>75</xdr:row>
      <xdr:rowOff>73274</xdr:rowOff>
    </xdr:to>
    <xdr:sp macro="" textlink="">
      <xdr:nvSpPr>
        <xdr:cNvPr id="413" name="フローチャート: 判断 412"/>
        <xdr:cNvSpPr/>
      </xdr:nvSpPr>
      <xdr:spPr>
        <a:xfrm>
          <a:off x="9588500" y="128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64401</xdr:rowOff>
    </xdr:from>
    <xdr:ext cx="534377" cy="259045"/>
    <xdr:sp macro="" textlink="">
      <xdr:nvSpPr>
        <xdr:cNvPr id="414" name="テキスト ボックス 413"/>
        <xdr:cNvSpPr txBox="1"/>
      </xdr:nvSpPr>
      <xdr:spPr>
        <a:xfrm>
          <a:off x="9372111" y="129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7478</xdr:rowOff>
    </xdr:from>
    <xdr:to>
      <xdr:col>45</xdr:col>
      <xdr:colOff>177800</xdr:colOff>
      <xdr:row>75</xdr:row>
      <xdr:rowOff>102987</xdr:rowOff>
    </xdr:to>
    <xdr:cxnSp macro="">
      <xdr:nvCxnSpPr>
        <xdr:cNvPr id="415" name="直線コネクタ 414"/>
        <xdr:cNvCxnSpPr/>
      </xdr:nvCxnSpPr>
      <xdr:spPr>
        <a:xfrm flipV="1">
          <a:off x="7861300" y="12866228"/>
          <a:ext cx="8890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20594</xdr:rowOff>
    </xdr:from>
    <xdr:to>
      <xdr:col>46</xdr:col>
      <xdr:colOff>38100</xdr:colOff>
      <xdr:row>75</xdr:row>
      <xdr:rowOff>122194</xdr:rowOff>
    </xdr:to>
    <xdr:sp macro="" textlink="">
      <xdr:nvSpPr>
        <xdr:cNvPr id="416" name="フローチャート: 判断 415"/>
        <xdr:cNvSpPr/>
      </xdr:nvSpPr>
      <xdr:spPr>
        <a:xfrm>
          <a:off x="86995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113321</xdr:rowOff>
    </xdr:from>
    <xdr:ext cx="534377" cy="259045"/>
    <xdr:sp macro="" textlink="">
      <xdr:nvSpPr>
        <xdr:cNvPr id="417" name="テキスト ボックス 416"/>
        <xdr:cNvSpPr txBox="1"/>
      </xdr:nvSpPr>
      <xdr:spPr>
        <a:xfrm>
          <a:off x="8483111" y="129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100106</xdr:rowOff>
    </xdr:from>
    <xdr:to>
      <xdr:col>41</xdr:col>
      <xdr:colOff>50800</xdr:colOff>
      <xdr:row>75</xdr:row>
      <xdr:rowOff>102987</xdr:rowOff>
    </xdr:to>
    <xdr:cxnSp macro="">
      <xdr:nvCxnSpPr>
        <xdr:cNvPr id="418" name="直線コネクタ 417"/>
        <xdr:cNvCxnSpPr/>
      </xdr:nvCxnSpPr>
      <xdr:spPr>
        <a:xfrm>
          <a:off x="6972300" y="12958856"/>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64851</xdr:rowOff>
    </xdr:from>
    <xdr:to>
      <xdr:col>41</xdr:col>
      <xdr:colOff>101600</xdr:colOff>
      <xdr:row>73</xdr:row>
      <xdr:rowOff>166451</xdr:rowOff>
    </xdr:to>
    <xdr:sp macro="" textlink="">
      <xdr:nvSpPr>
        <xdr:cNvPr id="419" name="フローチャート: 判断 418"/>
        <xdr:cNvSpPr/>
      </xdr:nvSpPr>
      <xdr:spPr>
        <a:xfrm>
          <a:off x="7810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11528</xdr:rowOff>
    </xdr:from>
    <xdr:ext cx="534377" cy="259045"/>
    <xdr:sp macro="" textlink="">
      <xdr:nvSpPr>
        <xdr:cNvPr id="420" name="テキスト ボックス 419"/>
        <xdr:cNvSpPr txBox="1"/>
      </xdr:nvSpPr>
      <xdr:spPr>
        <a:xfrm>
          <a:off x="7594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111394</xdr:rowOff>
    </xdr:from>
    <xdr:to>
      <xdr:col>36</xdr:col>
      <xdr:colOff>165100</xdr:colOff>
      <xdr:row>75</xdr:row>
      <xdr:rowOff>41544</xdr:rowOff>
    </xdr:to>
    <xdr:sp macro="" textlink="">
      <xdr:nvSpPr>
        <xdr:cNvPr id="421" name="フローチャート: 判断 420"/>
        <xdr:cNvSpPr/>
      </xdr:nvSpPr>
      <xdr:spPr>
        <a:xfrm>
          <a:off x="6921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58071</xdr:rowOff>
    </xdr:from>
    <xdr:ext cx="534377" cy="259045"/>
    <xdr:sp macro="" textlink="">
      <xdr:nvSpPr>
        <xdr:cNvPr id="422" name="テキスト ボックス 421"/>
        <xdr:cNvSpPr txBox="1"/>
      </xdr:nvSpPr>
      <xdr:spPr>
        <a:xfrm>
          <a:off x="6705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128722</xdr:rowOff>
    </xdr:from>
    <xdr:to>
      <xdr:col>55</xdr:col>
      <xdr:colOff>50800</xdr:colOff>
      <xdr:row>72</xdr:row>
      <xdr:rowOff>58872</xdr:rowOff>
    </xdr:to>
    <xdr:sp macro="" textlink="">
      <xdr:nvSpPr>
        <xdr:cNvPr id="428" name="楕円 427"/>
        <xdr:cNvSpPr/>
      </xdr:nvSpPr>
      <xdr:spPr>
        <a:xfrm>
          <a:off x="10426700" y="123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81749</xdr:rowOff>
    </xdr:from>
    <xdr:ext cx="534377" cy="259045"/>
    <xdr:sp macro="" textlink="">
      <xdr:nvSpPr>
        <xdr:cNvPr id="429" name="普通建設事業費 （ うち新規整備　）該当値テキスト"/>
        <xdr:cNvSpPr txBox="1"/>
      </xdr:nvSpPr>
      <xdr:spPr>
        <a:xfrm>
          <a:off x="10528300" y="1225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27453</xdr:rowOff>
    </xdr:from>
    <xdr:to>
      <xdr:col>50</xdr:col>
      <xdr:colOff>165100</xdr:colOff>
      <xdr:row>74</xdr:row>
      <xdr:rowOff>129053</xdr:rowOff>
    </xdr:to>
    <xdr:sp macro="" textlink="">
      <xdr:nvSpPr>
        <xdr:cNvPr id="430" name="楕円 429"/>
        <xdr:cNvSpPr/>
      </xdr:nvSpPr>
      <xdr:spPr>
        <a:xfrm>
          <a:off x="9588500" y="127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145580</xdr:rowOff>
    </xdr:from>
    <xdr:ext cx="534377" cy="259045"/>
    <xdr:sp macro="" textlink="">
      <xdr:nvSpPr>
        <xdr:cNvPr id="431" name="テキスト ボックス 430"/>
        <xdr:cNvSpPr txBox="1"/>
      </xdr:nvSpPr>
      <xdr:spPr>
        <a:xfrm>
          <a:off x="9372111" y="1248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128128</xdr:rowOff>
    </xdr:from>
    <xdr:to>
      <xdr:col>46</xdr:col>
      <xdr:colOff>38100</xdr:colOff>
      <xdr:row>75</xdr:row>
      <xdr:rowOff>58278</xdr:rowOff>
    </xdr:to>
    <xdr:sp macro="" textlink="">
      <xdr:nvSpPr>
        <xdr:cNvPr id="432" name="楕円 431"/>
        <xdr:cNvSpPr/>
      </xdr:nvSpPr>
      <xdr:spPr>
        <a:xfrm>
          <a:off x="8699500" y="128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74805</xdr:rowOff>
    </xdr:from>
    <xdr:ext cx="534377" cy="259045"/>
    <xdr:sp macro="" textlink="">
      <xdr:nvSpPr>
        <xdr:cNvPr id="433" name="テキスト ボックス 432"/>
        <xdr:cNvSpPr txBox="1"/>
      </xdr:nvSpPr>
      <xdr:spPr>
        <a:xfrm>
          <a:off x="8483111" y="1259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52187</xdr:rowOff>
    </xdr:from>
    <xdr:to>
      <xdr:col>41</xdr:col>
      <xdr:colOff>101600</xdr:colOff>
      <xdr:row>75</xdr:row>
      <xdr:rowOff>153786</xdr:rowOff>
    </xdr:to>
    <xdr:sp macro="" textlink="">
      <xdr:nvSpPr>
        <xdr:cNvPr id="434" name="楕円 433"/>
        <xdr:cNvSpPr/>
      </xdr:nvSpPr>
      <xdr:spPr>
        <a:xfrm>
          <a:off x="7810500" y="129109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144915</xdr:rowOff>
    </xdr:from>
    <xdr:ext cx="534377" cy="259045"/>
    <xdr:sp macro="" textlink="">
      <xdr:nvSpPr>
        <xdr:cNvPr id="435" name="テキスト ボックス 434"/>
        <xdr:cNvSpPr txBox="1"/>
      </xdr:nvSpPr>
      <xdr:spPr>
        <a:xfrm>
          <a:off x="7594111" y="130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49306</xdr:rowOff>
    </xdr:from>
    <xdr:to>
      <xdr:col>36</xdr:col>
      <xdr:colOff>165100</xdr:colOff>
      <xdr:row>75</xdr:row>
      <xdr:rowOff>150906</xdr:rowOff>
    </xdr:to>
    <xdr:sp macro="" textlink="">
      <xdr:nvSpPr>
        <xdr:cNvPr id="436" name="楕円 435"/>
        <xdr:cNvSpPr/>
      </xdr:nvSpPr>
      <xdr:spPr>
        <a:xfrm>
          <a:off x="6921500" y="129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142034</xdr:rowOff>
    </xdr:from>
    <xdr:ext cx="534377" cy="259045"/>
    <xdr:sp macro="" textlink="">
      <xdr:nvSpPr>
        <xdr:cNvPr id="437" name="テキスト ボックス 436"/>
        <xdr:cNvSpPr txBox="1"/>
      </xdr:nvSpPr>
      <xdr:spPr>
        <a:xfrm>
          <a:off x="6705111" y="130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90165</xdr:rowOff>
    </xdr:from>
    <xdr:to>
      <xdr:col>54</xdr:col>
      <xdr:colOff>189865</xdr:colOff>
      <xdr:row>98</xdr:row>
      <xdr:rowOff>129256</xdr:rowOff>
    </xdr:to>
    <xdr:cxnSp macro="">
      <xdr:nvCxnSpPr>
        <xdr:cNvPr id="465" name="直線コネクタ 464"/>
        <xdr:cNvCxnSpPr/>
      </xdr:nvCxnSpPr>
      <xdr:spPr>
        <a:xfrm flipV="1">
          <a:off x="10475595" y="16377915"/>
          <a:ext cx="1270" cy="55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133083</xdr:rowOff>
    </xdr:from>
    <xdr:ext cx="534377" cy="259045"/>
    <xdr:sp macro="" textlink="">
      <xdr:nvSpPr>
        <xdr:cNvPr id="466" name="普通建設事業費 （ うち更新整備　）最小値テキスト"/>
        <xdr:cNvSpPr txBox="1"/>
      </xdr:nvSpPr>
      <xdr:spPr>
        <a:xfrm>
          <a:off x="10528300" y="169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129256</xdr:rowOff>
    </xdr:from>
    <xdr:to>
      <xdr:col>55</xdr:col>
      <xdr:colOff>88900</xdr:colOff>
      <xdr:row>98</xdr:row>
      <xdr:rowOff>129256</xdr:rowOff>
    </xdr:to>
    <xdr:cxnSp macro="">
      <xdr:nvCxnSpPr>
        <xdr:cNvPr id="467" name="直線コネクタ 466"/>
        <xdr:cNvCxnSpPr/>
      </xdr:nvCxnSpPr>
      <xdr:spPr>
        <a:xfrm>
          <a:off x="10388600" y="169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36842</xdr:rowOff>
    </xdr:from>
    <xdr:ext cx="534377" cy="259045"/>
    <xdr:sp macro="" textlink="">
      <xdr:nvSpPr>
        <xdr:cNvPr id="468" name="普通建設事業費 （ うち更新整備　）最大値テキスト"/>
        <xdr:cNvSpPr txBox="1"/>
      </xdr:nvSpPr>
      <xdr:spPr>
        <a:xfrm>
          <a:off x="10528300" y="161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90165</xdr:rowOff>
    </xdr:from>
    <xdr:to>
      <xdr:col>55</xdr:col>
      <xdr:colOff>88900</xdr:colOff>
      <xdr:row>95</xdr:row>
      <xdr:rowOff>90165</xdr:rowOff>
    </xdr:to>
    <xdr:cxnSp macro="">
      <xdr:nvCxnSpPr>
        <xdr:cNvPr id="469" name="直線コネクタ 468"/>
        <xdr:cNvCxnSpPr/>
      </xdr:nvCxnSpPr>
      <xdr:spPr>
        <a:xfrm>
          <a:off x="10388600" y="16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72706</xdr:rowOff>
    </xdr:from>
    <xdr:to>
      <xdr:col>55</xdr:col>
      <xdr:colOff>0</xdr:colOff>
      <xdr:row>96</xdr:row>
      <xdr:rowOff>59404</xdr:rowOff>
    </xdr:to>
    <xdr:cxnSp macro="">
      <xdr:nvCxnSpPr>
        <xdr:cNvPr id="470" name="直線コネクタ 469"/>
        <xdr:cNvCxnSpPr/>
      </xdr:nvCxnSpPr>
      <xdr:spPr>
        <a:xfrm>
          <a:off x="9639300" y="16360456"/>
          <a:ext cx="838200" cy="15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88230</xdr:rowOff>
    </xdr:from>
    <xdr:ext cx="534377" cy="259045"/>
    <xdr:sp macro="" textlink="">
      <xdr:nvSpPr>
        <xdr:cNvPr id="471" name="普通建設事業費 （ うち更新整備　）平均値テキスト"/>
        <xdr:cNvSpPr txBox="1"/>
      </xdr:nvSpPr>
      <xdr:spPr>
        <a:xfrm>
          <a:off x="10528300" y="16547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109803</xdr:rowOff>
    </xdr:from>
    <xdr:to>
      <xdr:col>55</xdr:col>
      <xdr:colOff>50800</xdr:colOff>
      <xdr:row>97</xdr:row>
      <xdr:rowOff>39953</xdr:rowOff>
    </xdr:to>
    <xdr:sp macro="" textlink="">
      <xdr:nvSpPr>
        <xdr:cNvPr id="472" name="フローチャート: 判断 471"/>
        <xdr:cNvSpPr/>
      </xdr:nvSpPr>
      <xdr:spPr>
        <a:xfrm>
          <a:off x="10426700" y="1656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116111</xdr:rowOff>
    </xdr:from>
    <xdr:to>
      <xdr:col>50</xdr:col>
      <xdr:colOff>114300</xdr:colOff>
      <xdr:row>95</xdr:row>
      <xdr:rowOff>72706</xdr:rowOff>
    </xdr:to>
    <xdr:cxnSp macro="">
      <xdr:nvCxnSpPr>
        <xdr:cNvPr id="473" name="直線コネクタ 472"/>
        <xdr:cNvCxnSpPr/>
      </xdr:nvCxnSpPr>
      <xdr:spPr>
        <a:xfrm>
          <a:off x="8750300" y="15546611"/>
          <a:ext cx="889000" cy="81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126262</xdr:rowOff>
    </xdr:from>
    <xdr:to>
      <xdr:col>50</xdr:col>
      <xdr:colOff>165100</xdr:colOff>
      <xdr:row>97</xdr:row>
      <xdr:rowOff>56412</xdr:rowOff>
    </xdr:to>
    <xdr:sp macro="" textlink="">
      <xdr:nvSpPr>
        <xdr:cNvPr id="474" name="フローチャート: 判断 473"/>
        <xdr:cNvSpPr/>
      </xdr:nvSpPr>
      <xdr:spPr>
        <a:xfrm>
          <a:off x="9588500" y="165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47539</xdr:rowOff>
    </xdr:from>
    <xdr:ext cx="534377" cy="259045"/>
    <xdr:sp macro="" textlink="">
      <xdr:nvSpPr>
        <xdr:cNvPr id="475" name="テキスト ボックス 474"/>
        <xdr:cNvSpPr txBox="1"/>
      </xdr:nvSpPr>
      <xdr:spPr>
        <a:xfrm>
          <a:off x="9372111" y="1667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116111</xdr:rowOff>
    </xdr:from>
    <xdr:to>
      <xdr:col>45</xdr:col>
      <xdr:colOff>177800</xdr:colOff>
      <xdr:row>94</xdr:row>
      <xdr:rowOff>127899</xdr:rowOff>
    </xdr:to>
    <xdr:cxnSp macro="">
      <xdr:nvCxnSpPr>
        <xdr:cNvPr id="476" name="直線コネクタ 475"/>
        <xdr:cNvCxnSpPr/>
      </xdr:nvCxnSpPr>
      <xdr:spPr>
        <a:xfrm flipV="1">
          <a:off x="7861300" y="15546611"/>
          <a:ext cx="889000" cy="69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52225</xdr:rowOff>
    </xdr:from>
    <xdr:to>
      <xdr:col>46</xdr:col>
      <xdr:colOff>38100</xdr:colOff>
      <xdr:row>96</xdr:row>
      <xdr:rowOff>153825</xdr:rowOff>
    </xdr:to>
    <xdr:sp macro="" textlink="">
      <xdr:nvSpPr>
        <xdr:cNvPr id="477" name="フローチャート: 判断 476"/>
        <xdr:cNvSpPr/>
      </xdr:nvSpPr>
      <xdr:spPr>
        <a:xfrm>
          <a:off x="8699500" y="165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144952</xdr:rowOff>
    </xdr:from>
    <xdr:ext cx="534377" cy="259045"/>
    <xdr:sp macro="" textlink="">
      <xdr:nvSpPr>
        <xdr:cNvPr id="478" name="テキスト ボックス 477"/>
        <xdr:cNvSpPr txBox="1"/>
      </xdr:nvSpPr>
      <xdr:spPr>
        <a:xfrm>
          <a:off x="8483111" y="166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127899</xdr:rowOff>
    </xdr:from>
    <xdr:to>
      <xdr:col>41</xdr:col>
      <xdr:colOff>50800</xdr:colOff>
      <xdr:row>95</xdr:row>
      <xdr:rowOff>50688</xdr:rowOff>
    </xdr:to>
    <xdr:cxnSp macro="">
      <xdr:nvCxnSpPr>
        <xdr:cNvPr id="479" name="直線コネクタ 478"/>
        <xdr:cNvCxnSpPr/>
      </xdr:nvCxnSpPr>
      <xdr:spPr>
        <a:xfrm flipV="1">
          <a:off x="6972300" y="16244199"/>
          <a:ext cx="889000" cy="9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57167</xdr:rowOff>
    </xdr:from>
    <xdr:to>
      <xdr:col>41</xdr:col>
      <xdr:colOff>101600</xdr:colOff>
      <xdr:row>96</xdr:row>
      <xdr:rowOff>158767</xdr:rowOff>
    </xdr:to>
    <xdr:sp macro="" textlink="">
      <xdr:nvSpPr>
        <xdr:cNvPr id="480" name="フローチャート: 判断 479"/>
        <xdr:cNvSpPr/>
      </xdr:nvSpPr>
      <xdr:spPr>
        <a:xfrm>
          <a:off x="7810500" y="1651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149894</xdr:rowOff>
    </xdr:from>
    <xdr:ext cx="534377" cy="259045"/>
    <xdr:sp macro="" textlink="">
      <xdr:nvSpPr>
        <xdr:cNvPr id="481" name="テキスト ボックス 480"/>
        <xdr:cNvSpPr txBox="1"/>
      </xdr:nvSpPr>
      <xdr:spPr>
        <a:xfrm>
          <a:off x="7594111" y="1660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147222</xdr:rowOff>
    </xdr:from>
    <xdr:to>
      <xdr:col>36</xdr:col>
      <xdr:colOff>165100</xdr:colOff>
      <xdr:row>96</xdr:row>
      <xdr:rowOff>77372</xdr:rowOff>
    </xdr:to>
    <xdr:sp macro="" textlink="">
      <xdr:nvSpPr>
        <xdr:cNvPr id="482" name="フローチャート: 判断 481"/>
        <xdr:cNvSpPr/>
      </xdr:nvSpPr>
      <xdr:spPr>
        <a:xfrm>
          <a:off x="6921500" y="164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68499</xdr:rowOff>
    </xdr:from>
    <xdr:ext cx="534377" cy="259045"/>
    <xdr:sp macro="" textlink="">
      <xdr:nvSpPr>
        <xdr:cNvPr id="483" name="テキスト ボックス 482"/>
        <xdr:cNvSpPr txBox="1"/>
      </xdr:nvSpPr>
      <xdr:spPr>
        <a:xfrm>
          <a:off x="6705111" y="165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8604</xdr:rowOff>
    </xdr:from>
    <xdr:to>
      <xdr:col>55</xdr:col>
      <xdr:colOff>50800</xdr:colOff>
      <xdr:row>96</xdr:row>
      <xdr:rowOff>110204</xdr:rowOff>
    </xdr:to>
    <xdr:sp macro="" textlink="">
      <xdr:nvSpPr>
        <xdr:cNvPr id="489" name="楕円 488"/>
        <xdr:cNvSpPr/>
      </xdr:nvSpPr>
      <xdr:spPr>
        <a:xfrm>
          <a:off x="10426700" y="164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31481</xdr:rowOff>
    </xdr:from>
    <xdr:ext cx="534377" cy="259045"/>
    <xdr:sp macro="" textlink="">
      <xdr:nvSpPr>
        <xdr:cNvPr id="490" name="普通建設事業費 （ うち更新整備　）該当値テキスト"/>
        <xdr:cNvSpPr txBox="1"/>
      </xdr:nvSpPr>
      <xdr:spPr>
        <a:xfrm>
          <a:off x="10528300" y="1631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21906</xdr:rowOff>
    </xdr:from>
    <xdr:to>
      <xdr:col>50</xdr:col>
      <xdr:colOff>165100</xdr:colOff>
      <xdr:row>95</xdr:row>
      <xdr:rowOff>123506</xdr:rowOff>
    </xdr:to>
    <xdr:sp macro="" textlink="">
      <xdr:nvSpPr>
        <xdr:cNvPr id="491" name="楕円 490"/>
        <xdr:cNvSpPr/>
      </xdr:nvSpPr>
      <xdr:spPr>
        <a:xfrm>
          <a:off x="9588500" y="163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140033</xdr:rowOff>
    </xdr:from>
    <xdr:ext cx="534377" cy="259045"/>
    <xdr:sp macro="" textlink="">
      <xdr:nvSpPr>
        <xdr:cNvPr id="492" name="テキスト ボックス 491"/>
        <xdr:cNvSpPr txBox="1"/>
      </xdr:nvSpPr>
      <xdr:spPr>
        <a:xfrm>
          <a:off x="9372111" y="1608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65311</xdr:rowOff>
    </xdr:from>
    <xdr:to>
      <xdr:col>46</xdr:col>
      <xdr:colOff>38100</xdr:colOff>
      <xdr:row>90</xdr:row>
      <xdr:rowOff>166911</xdr:rowOff>
    </xdr:to>
    <xdr:sp macro="" textlink="">
      <xdr:nvSpPr>
        <xdr:cNvPr id="493" name="楕円 492"/>
        <xdr:cNvSpPr/>
      </xdr:nvSpPr>
      <xdr:spPr>
        <a:xfrm>
          <a:off x="8699500" y="154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11988</xdr:rowOff>
    </xdr:from>
    <xdr:ext cx="599010" cy="259045"/>
    <xdr:sp macro="" textlink="">
      <xdr:nvSpPr>
        <xdr:cNvPr id="494" name="テキスト ボックス 493"/>
        <xdr:cNvSpPr txBox="1"/>
      </xdr:nvSpPr>
      <xdr:spPr>
        <a:xfrm>
          <a:off x="8450795" y="1527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77099</xdr:rowOff>
    </xdr:from>
    <xdr:to>
      <xdr:col>41</xdr:col>
      <xdr:colOff>101600</xdr:colOff>
      <xdr:row>95</xdr:row>
      <xdr:rowOff>7249</xdr:rowOff>
    </xdr:to>
    <xdr:sp macro="" textlink="">
      <xdr:nvSpPr>
        <xdr:cNvPr id="495" name="楕円 494"/>
        <xdr:cNvSpPr/>
      </xdr:nvSpPr>
      <xdr:spPr>
        <a:xfrm>
          <a:off x="7810500" y="1619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23776</xdr:rowOff>
    </xdr:from>
    <xdr:ext cx="534377" cy="259045"/>
    <xdr:sp macro="" textlink="">
      <xdr:nvSpPr>
        <xdr:cNvPr id="496" name="テキスト ボックス 495"/>
        <xdr:cNvSpPr txBox="1"/>
      </xdr:nvSpPr>
      <xdr:spPr>
        <a:xfrm>
          <a:off x="7594111" y="159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171338</xdr:rowOff>
    </xdr:from>
    <xdr:to>
      <xdr:col>36</xdr:col>
      <xdr:colOff>165100</xdr:colOff>
      <xdr:row>95</xdr:row>
      <xdr:rowOff>101488</xdr:rowOff>
    </xdr:to>
    <xdr:sp macro="" textlink="">
      <xdr:nvSpPr>
        <xdr:cNvPr id="497" name="楕円 496"/>
        <xdr:cNvSpPr/>
      </xdr:nvSpPr>
      <xdr:spPr>
        <a:xfrm>
          <a:off x="6921500" y="1628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118015</xdr:rowOff>
    </xdr:from>
    <xdr:ext cx="534377" cy="259045"/>
    <xdr:sp macro="" textlink="">
      <xdr:nvSpPr>
        <xdr:cNvPr id="498" name="テキスト ボックス 497"/>
        <xdr:cNvSpPr txBox="1"/>
      </xdr:nvSpPr>
      <xdr:spPr>
        <a:xfrm>
          <a:off x="6705111" y="160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56566</xdr:rowOff>
    </xdr:from>
    <xdr:to>
      <xdr:col>85</xdr:col>
      <xdr:colOff>126364</xdr:colOff>
      <xdr:row>39</xdr:row>
      <xdr:rowOff>44450</xdr:rowOff>
    </xdr:to>
    <xdr:cxnSp macro="">
      <xdr:nvCxnSpPr>
        <xdr:cNvPr id="522" name="直線コネクタ 521"/>
        <xdr:cNvCxnSpPr/>
      </xdr:nvCxnSpPr>
      <xdr:spPr>
        <a:xfrm flipV="1">
          <a:off x="16317595" y="5371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3243</xdr:rowOff>
    </xdr:from>
    <xdr:ext cx="534377" cy="259045"/>
    <xdr:sp macro="" textlink="">
      <xdr:nvSpPr>
        <xdr:cNvPr id="525" name="災害復旧事業費最大値テキスト"/>
        <xdr:cNvSpPr txBox="1"/>
      </xdr:nvSpPr>
      <xdr:spPr>
        <a:xfrm>
          <a:off x="16370300" y="51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56566</xdr:rowOff>
    </xdr:from>
    <xdr:to>
      <xdr:col>86</xdr:col>
      <xdr:colOff>25400</xdr:colOff>
      <xdr:row>31</xdr:row>
      <xdr:rowOff>56566</xdr:rowOff>
    </xdr:to>
    <xdr:cxnSp macro="">
      <xdr:nvCxnSpPr>
        <xdr:cNvPr id="526" name="直線コネクタ 525"/>
        <xdr:cNvCxnSpPr/>
      </xdr:nvCxnSpPr>
      <xdr:spPr>
        <a:xfrm>
          <a:off x="16230600" y="537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56566</xdr:rowOff>
    </xdr:from>
    <xdr:to>
      <xdr:col>85</xdr:col>
      <xdr:colOff>127000</xdr:colOff>
      <xdr:row>33</xdr:row>
      <xdr:rowOff>139776</xdr:rowOff>
    </xdr:to>
    <xdr:cxnSp macro="">
      <xdr:nvCxnSpPr>
        <xdr:cNvPr id="527" name="直線コネクタ 526"/>
        <xdr:cNvCxnSpPr/>
      </xdr:nvCxnSpPr>
      <xdr:spPr>
        <a:xfrm flipV="1">
          <a:off x="15481300" y="5371516"/>
          <a:ext cx="838200" cy="4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97731</xdr:rowOff>
    </xdr:from>
    <xdr:ext cx="469744" cy="259045"/>
    <xdr:sp macro="" textlink="">
      <xdr:nvSpPr>
        <xdr:cNvPr id="528" name="災害復旧事業費平均値テキスト"/>
        <xdr:cNvSpPr txBox="1"/>
      </xdr:nvSpPr>
      <xdr:spPr>
        <a:xfrm>
          <a:off x="16370300" y="6269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119304</xdr:rowOff>
    </xdr:from>
    <xdr:to>
      <xdr:col>85</xdr:col>
      <xdr:colOff>177800</xdr:colOff>
      <xdr:row>37</xdr:row>
      <xdr:rowOff>49454</xdr:rowOff>
    </xdr:to>
    <xdr:sp macro="" textlink="">
      <xdr:nvSpPr>
        <xdr:cNvPr id="529" name="フローチャート: 判断 528"/>
        <xdr:cNvSpPr/>
      </xdr:nvSpPr>
      <xdr:spPr>
        <a:xfrm>
          <a:off x="16268700" y="62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139776</xdr:rowOff>
    </xdr:from>
    <xdr:to>
      <xdr:col>81</xdr:col>
      <xdr:colOff>50800</xdr:colOff>
      <xdr:row>36</xdr:row>
      <xdr:rowOff>79731</xdr:rowOff>
    </xdr:to>
    <xdr:cxnSp macro="">
      <xdr:nvCxnSpPr>
        <xdr:cNvPr id="530" name="直線コネクタ 529"/>
        <xdr:cNvCxnSpPr/>
      </xdr:nvCxnSpPr>
      <xdr:spPr>
        <a:xfrm flipV="1">
          <a:off x="14592300" y="5797626"/>
          <a:ext cx="889000" cy="4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167767</xdr:rowOff>
    </xdr:from>
    <xdr:to>
      <xdr:col>81</xdr:col>
      <xdr:colOff>101600</xdr:colOff>
      <xdr:row>37</xdr:row>
      <xdr:rowOff>97917</xdr:rowOff>
    </xdr:to>
    <xdr:sp macro="" textlink="">
      <xdr:nvSpPr>
        <xdr:cNvPr id="531" name="フローチャート: 判断 530"/>
        <xdr:cNvSpPr/>
      </xdr:nvSpPr>
      <xdr:spPr>
        <a:xfrm>
          <a:off x="15430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89044</xdr:rowOff>
    </xdr:from>
    <xdr:ext cx="469744" cy="259045"/>
    <xdr:sp macro="" textlink="">
      <xdr:nvSpPr>
        <xdr:cNvPr id="532" name="テキスト ボックス 531"/>
        <xdr:cNvSpPr txBox="1"/>
      </xdr:nvSpPr>
      <xdr:spPr>
        <a:xfrm>
          <a:off x="15246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54889</xdr:rowOff>
    </xdr:from>
    <xdr:to>
      <xdr:col>76</xdr:col>
      <xdr:colOff>114300</xdr:colOff>
      <xdr:row>36</xdr:row>
      <xdr:rowOff>79731</xdr:rowOff>
    </xdr:to>
    <xdr:cxnSp macro="">
      <xdr:nvCxnSpPr>
        <xdr:cNvPr id="533" name="直線コネクタ 532"/>
        <xdr:cNvCxnSpPr/>
      </xdr:nvCxnSpPr>
      <xdr:spPr>
        <a:xfrm>
          <a:off x="13703300" y="6227089"/>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112598</xdr:rowOff>
    </xdr:from>
    <xdr:to>
      <xdr:col>76</xdr:col>
      <xdr:colOff>165100</xdr:colOff>
      <xdr:row>34</xdr:row>
      <xdr:rowOff>42748</xdr:rowOff>
    </xdr:to>
    <xdr:sp macro="" textlink="">
      <xdr:nvSpPr>
        <xdr:cNvPr id="534" name="フローチャート: 判断 533"/>
        <xdr:cNvSpPr/>
      </xdr:nvSpPr>
      <xdr:spPr>
        <a:xfrm>
          <a:off x="14541500" y="57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59275</xdr:rowOff>
    </xdr:from>
    <xdr:ext cx="534377" cy="259045"/>
    <xdr:sp macro="" textlink="">
      <xdr:nvSpPr>
        <xdr:cNvPr id="535" name="テキスト ボックス 534"/>
        <xdr:cNvSpPr txBox="1"/>
      </xdr:nvSpPr>
      <xdr:spPr>
        <a:xfrm>
          <a:off x="14325111" y="55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115011</xdr:rowOff>
    </xdr:from>
    <xdr:to>
      <xdr:col>71</xdr:col>
      <xdr:colOff>177800</xdr:colOff>
      <xdr:row>36</xdr:row>
      <xdr:rowOff>54889</xdr:rowOff>
    </xdr:to>
    <xdr:cxnSp macro="">
      <xdr:nvCxnSpPr>
        <xdr:cNvPr id="536" name="直線コネクタ 535"/>
        <xdr:cNvCxnSpPr/>
      </xdr:nvCxnSpPr>
      <xdr:spPr>
        <a:xfrm>
          <a:off x="12814300" y="5944311"/>
          <a:ext cx="8890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7061</xdr:rowOff>
    </xdr:from>
    <xdr:to>
      <xdr:col>72</xdr:col>
      <xdr:colOff>38100</xdr:colOff>
      <xdr:row>37</xdr:row>
      <xdr:rowOff>108661</xdr:rowOff>
    </xdr:to>
    <xdr:sp macro="" textlink="">
      <xdr:nvSpPr>
        <xdr:cNvPr id="537" name="フローチャート: 判断 536"/>
        <xdr:cNvSpPr/>
      </xdr:nvSpPr>
      <xdr:spPr>
        <a:xfrm>
          <a:off x="13652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99788</xdr:rowOff>
    </xdr:from>
    <xdr:ext cx="469744" cy="259045"/>
    <xdr:sp macro="" textlink="">
      <xdr:nvSpPr>
        <xdr:cNvPr id="538" name="テキスト ボックス 537"/>
        <xdr:cNvSpPr txBox="1"/>
      </xdr:nvSpPr>
      <xdr:spPr>
        <a:xfrm>
          <a:off x="13468428" y="644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45847</xdr:rowOff>
    </xdr:from>
    <xdr:to>
      <xdr:col>67</xdr:col>
      <xdr:colOff>101600</xdr:colOff>
      <xdr:row>37</xdr:row>
      <xdr:rowOff>147447</xdr:rowOff>
    </xdr:to>
    <xdr:sp macro="" textlink="">
      <xdr:nvSpPr>
        <xdr:cNvPr id="539" name="フローチャート: 判断 538"/>
        <xdr:cNvSpPr/>
      </xdr:nvSpPr>
      <xdr:spPr>
        <a:xfrm>
          <a:off x="12763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138574</xdr:rowOff>
    </xdr:from>
    <xdr:ext cx="469744" cy="259045"/>
    <xdr:sp macro="" textlink="">
      <xdr:nvSpPr>
        <xdr:cNvPr id="540" name="テキスト ボックス 539"/>
        <xdr:cNvSpPr txBox="1"/>
      </xdr:nvSpPr>
      <xdr:spPr>
        <a:xfrm>
          <a:off x="12579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5766</xdr:rowOff>
    </xdr:from>
    <xdr:to>
      <xdr:col>85</xdr:col>
      <xdr:colOff>177800</xdr:colOff>
      <xdr:row>31</xdr:row>
      <xdr:rowOff>107366</xdr:rowOff>
    </xdr:to>
    <xdr:sp macro="" textlink="">
      <xdr:nvSpPr>
        <xdr:cNvPr id="546" name="楕円 545"/>
        <xdr:cNvSpPr/>
      </xdr:nvSpPr>
      <xdr:spPr>
        <a:xfrm>
          <a:off x="16268700" y="53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130243</xdr:rowOff>
    </xdr:from>
    <xdr:ext cx="534377" cy="259045"/>
    <xdr:sp macro="" textlink="">
      <xdr:nvSpPr>
        <xdr:cNvPr id="547" name="災害復旧事業費該当値テキスト"/>
        <xdr:cNvSpPr txBox="1"/>
      </xdr:nvSpPr>
      <xdr:spPr>
        <a:xfrm>
          <a:off x="16370300" y="527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88976</xdr:rowOff>
    </xdr:from>
    <xdr:to>
      <xdr:col>81</xdr:col>
      <xdr:colOff>101600</xdr:colOff>
      <xdr:row>34</xdr:row>
      <xdr:rowOff>19126</xdr:rowOff>
    </xdr:to>
    <xdr:sp macro="" textlink="">
      <xdr:nvSpPr>
        <xdr:cNvPr id="548" name="楕円 547"/>
        <xdr:cNvSpPr/>
      </xdr:nvSpPr>
      <xdr:spPr>
        <a:xfrm>
          <a:off x="15430500" y="57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35653</xdr:rowOff>
    </xdr:from>
    <xdr:ext cx="534377" cy="259045"/>
    <xdr:sp macro="" textlink="">
      <xdr:nvSpPr>
        <xdr:cNvPr id="549" name="テキスト ボックス 548"/>
        <xdr:cNvSpPr txBox="1"/>
      </xdr:nvSpPr>
      <xdr:spPr>
        <a:xfrm>
          <a:off x="15214111" y="55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28931</xdr:rowOff>
    </xdr:from>
    <xdr:to>
      <xdr:col>76</xdr:col>
      <xdr:colOff>165100</xdr:colOff>
      <xdr:row>36</xdr:row>
      <xdr:rowOff>130531</xdr:rowOff>
    </xdr:to>
    <xdr:sp macro="" textlink="">
      <xdr:nvSpPr>
        <xdr:cNvPr id="550" name="楕円 549"/>
        <xdr:cNvSpPr/>
      </xdr:nvSpPr>
      <xdr:spPr>
        <a:xfrm>
          <a:off x="14541500" y="62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121658</xdr:rowOff>
    </xdr:from>
    <xdr:ext cx="469744" cy="259045"/>
    <xdr:sp macro="" textlink="">
      <xdr:nvSpPr>
        <xdr:cNvPr id="551" name="テキスト ボックス 550"/>
        <xdr:cNvSpPr txBox="1"/>
      </xdr:nvSpPr>
      <xdr:spPr>
        <a:xfrm>
          <a:off x="14357428" y="629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4089</xdr:rowOff>
    </xdr:from>
    <xdr:to>
      <xdr:col>72</xdr:col>
      <xdr:colOff>38100</xdr:colOff>
      <xdr:row>36</xdr:row>
      <xdr:rowOff>105689</xdr:rowOff>
    </xdr:to>
    <xdr:sp macro="" textlink="">
      <xdr:nvSpPr>
        <xdr:cNvPr id="552" name="楕円 551"/>
        <xdr:cNvSpPr/>
      </xdr:nvSpPr>
      <xdr:spPr>
        <a:xfrm>
          <a:off x="136525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122216</xdr:rowOff>
    </xdr:from>
    <xdr:ext cx="469744" cy="259045"/>
    <xdr:sp macro="" textlink="">
      <xdr:nvSpPr>
        <xdr:cNvPr id="553" name="テキスト ボックス 552"/>
        <xdr:cNvSpPr txBox="1"/>
      </xdr:nvSpPr>
      <xdr:spPr>
        <a:xfrm>
          <a:off x="13468428" y="59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64211</xdr:rowOff>
    </xdr:from>
    <xdr:to>
      <xdr:col>67</xdr:col>
      <xdr:colOff>101600</xdr:colOff>
      <xdr:row>34</xdr:row>
      <xdr:rowOff>165811</xdr:rowOff>
    </xdr:to>
    <xdr:sp macro="" textlink="">
      <xdr:nvSpPr>
        <xdr:cNvPr id="554" name="楕円 553"/>
        <xdr:cNvSpPr/>
      </xdr:nvSpPr>
      <xdr:spPr>
        <a:xfrm>
          <a:off x="12763500" y="58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10888</xdr:rowOff>
    </xdr:from>
    <xdr:ext cx="534377" cy="259045"/>
    <xdr:sp macro="" textlink="">
      <xdr:nvSpPr>
        <xdr:cNvPr id="555" name="テキスト ボックス 554"/>
        <xdr:cNvSpPr txBox="1"/>
      </xdr:nvSpPr>
      <xdr:spPr>
        <a:xfrm>
          <a:off x="12547111" y="56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144253</xdr:rowOff>
    </xdr:from>
    <xdr:to>
      <xdr:col>85</xdr:col>
      <xdr:colOff>126364</xdr:colOff>
      <xdr:row>78</xdr:row>
      <xdr:rowOff>134023</xdr:rowOff>
    </xdr:to>
    <xdr:cxnSp macro="">
      <xdr:nvCxnSpPr>
        <xdr:cNvPr id="629" name="直線コネクタ 628"/>
        <xdr:cNvCxnSpPr/>
      </xdr:nvCxnSpPr>
      <xdr:spPr>
        <a:xfrm flipV="1">
          <a:off x="16317595" y="12317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137850</xdr:rowOff>
    </xdr:from>
    <xdr:ext cx="534377" cy="259045"/>
    <xdr:sp macro="" textlink="">
      <xdr:nvSpPr>
        <xdr:cNvPr id="630" name="公債費最小値テキスト"/>
        <xdr:cNvSpPr txBox="1"/>
      </xdr:nvSpPr>
      <xdr:spPr>
        <a:xfrm>
          <a:off x="16370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134023</xdr:rowOff>
    </xdr:from>
    <xdr:to>
      <xdr:col>86</xdr:col>
      <xdr:colOff>25400</xdr:colOff>
      <xdr:row>78</xdr:row>
      <xdr:rowOff>134023</xdr:rowOff>
    </xdr:to>
    <xdr:cxnSp macro="">
      <xdr:nvCxnSpPr>
        <xdr:cNvPr id="631" name="直線コネクタ 630"/>
        <xdr:cNvCxnSpPr/>
      </xdr:nvCxnSpPr>
      <xdr:spPr>
        <a:xfrm>
          <a:off x="16230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90930</xdr:rowOff>
    </xdr:from>
    <xdr:ext cx="534377" cy="259045"/>
    <xdr:sp macro="" textlink="">
      <xdr:nvSpPr>
        <xdr:cNvPr id="632" name="公債費最大値テキスト"/>
        <xdr:cNvSpPr txBox="1"/>
      </xdr:nvSpPr>
      <xdr:spPr>
        <a:xfrm>
          <a:off x="16370300" y="12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144253</xdr:rowOff>
    </xdr:from>
    <xdr:to>
      <xdr:col>86</xdr:col>
      <xdr:colOff>25400</xdr:colOff>
      <xdr:row>71</xdr:row>
      <xdr:rowOff>144253</xdr:rowOff>
    </xdr:to>
    <xdr:cxnSp macro="">
      <xdr:nvCxnSpPr>
        <xdr:cNvPr id="633" name="直線コネクタ 632"/>
        <xdr:cNvCxnSpPr/>
      </xdr:nvCxnSpPr>
      <xdr:spPr>
        <a:xfrm>
          <a:off x="16230600" y="1231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96209</xdr:rowOff>
    </xdr:from>
    <xdr:to>
      <xdr:col>85</xdr:col>
      <xdr:colOff>127000</xdr:colOff>
      <xdr:row>73</xdr:row>
      <xdr:rowOff>99943</xdr:rowOff>
    </xdr:to>
    <xdr:cxnSp macro="">
      <xdr:nvCxnSpPr>
        <xdr:cNvPr id="634" name="直線コネクタ 633"/>
        <xdr:cNvCxnSpPr/>
      </xdr:nvCxnSpPr>
      <xdr:spPr>
        <a:xfrm flipV="1">
          <a:off x="15481300" y="12612059"/>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91559</xdr:rowOff>
    </xdr:from>
    <xdr:ext cx="534377" cy="259045"/>
    <xdr:sp macro="" textlink="">
      <xdr:nvSpPr>
        <xdr:cNvPr id="635" name="公債費平均値テキスト"/>
        <xdr:cNvSpPr txBox="1"/>
      </xdr:nvSpPr>
      <xdr:spPr>
        <a:xfrm>
          <a:off x="16370300" y="12778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113132</xdr:rowOff>
    </xdr:from>
    <xdr:to>
      <xdr:col>85</xdr:col>
      <xdr:colOff>177800</xdr:colOff>
      <xdr:row>75</xdr:row>
      <xdr:rowOff>43282</xdr:rowOff>
    </xdr:to>
    <xdr:sp macro="" textlink="">
      <xdr:nvSpPr>
        <xdr:cNvPr id="636" name="フローチャート: 判断 635"/>
        <xdr:cNvSpPr/>
      </xdr:nvSpPr>
      <xdr:spPr>
        <a:xfrm>
          <a:off x="16268700" y="128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99943</xdr:rowOff>
    </xdr:from>
    <xdr:to>
      <xdr:col>81</xdr:col>
      <xdr:colOff>50800</xdr:colOff>
      <xdr:row>73</xdr:row>
      <xdr:rowOff>162655</xdr:rowOff>
    </xdr:to>
    <xdr:cxnSp macro="">
      <xdr:nvCxnSpPr>
        <xdr:cNvPr id="637" name="直線コネクタ 636"/>
        <xdr:cNvCxnSpPr/>
      </xdr:nvCxnSpPr>
      <xdr:spPr>
        <a:xfrm flipV="1">
          <a:off x="14592300" y="12615793"/>
          <a:ext cx="889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98920</xdr:rowOff>
    </xdr:from>
    <xdr:to>
      <xdr:col>81</xdr:col>
      <xdr:colOff>101600</xdr:colOff>
      <xdr:row>75</xdr:row>
      <xdr:rowOff>29070</xdr:rowOff>
    </xdr:to>
    <xdr:sp macro="" textlink="">
      <xdr:nvSpPr>
        <xdr:cNvPr id="638" name="フローチャート: 判断 637"/>
        <xdr:cNvSpPr/>
      </xdr:nvSpPr>
      <xdr:spPr>
        <a:xfrm>
          <a:off x="154305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20197</xdr:rowOff>
    </xdr:from>
    <xdr:ext cx="534377" cy="259045"/>
    <xdr:sp macro="" textlink="">
      <xdr:nvSpPr>
        <xdr:cNvPr id="639" name="テキスト ボックス 638"/>
        <xdr:cNvSpPr txBox="1"/>
      </xdr:nvSpPr>
      <xdr:spPr>
        <a:xfrm>
          <a:off x="15214111" y="128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162655</xdr:rowOff>
    </xdr:from>
    <xdr:to>
      <xdr:col>76</xdr:col>
      <xdr:colOff>114300</xdr:colOff>
      <xdr:row>74</xdr:row>
      <xdr:rowOff>11532</xdr:rowOff>
    </xdr:to>
    <xdr:cxnSp macro="">
      <xdr:nvCxnSpPr>
        <xdr:cNvPr id="640" name="直線コネクタ 639"/>
        <xdr:cNvCxnSpPr/>
      </xdr:nvCxnSpPr>
      <xdr:spPr>
        <a:xfrm flipV="1">
          <a:off x="13703300" y="12678505"/>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11271</xdr:rowOff>
    </xdr:from>
    <xdr:to>
      <xdr:col>76</xdr:col>
      <xdr:colOff>165100</xdr:colOff>
      <xdr:row>75</xdr:row>
      <xdr:rowOff>112871</xdr:rowOff>
    </xdr:to>
    <xdr:sp macro="" textlink="">
      <xdr:nvSpPr>
        <xdr:cNvPr id="641" name="フローチャート: 判断 640"/>
        <xdr:cNvSpPr/>
      </xdr:nvSpPr>
      <xdr:spPr>
        <a:xfrm>
          <a:off x="14541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103998</xdr:rowOff>
    </xdr:from>
    <xdr:ext cx="534377" cy="259045"/>
    <xdr:sp macro="" textlink="">
      <xdr:nvSpPr>
        <xdr:cNvPr id="642" name="テキスト ボックス 641"/>
        <xdr:cNvSpPr txBox="1"/>
      </xdr:nvSpPr>
      <xdr:spPr>
        <a:xfrm>
          <a:off x="14325111" y="129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11532</xdr:rowOff>
    </xdr:from>
    <xdr:to>
      <xdr:col>71</xdr:col>
      <xdr:colOff>177800</xdr:colOff>
      <xdr:row>74</xdr:row>
      <xdr:rowOff>57252</xdr:rowOff>
    </xdr:to>
    <xdr:cxnSp macro="">
      <xdr:nvCxnSpPr>
        <xdr:cNvPr id="643" name="直線コネクタ 642"/>
        <xdr:cNvCxnSpPr/>
      </xdr:nvCxnSpPr>
      <xdr:spPr>
        <a:xfrm flipV="1">
          <a:off x="12814300" y="12698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29978</xdr:rowOff>
    </xdr:from>
    <xdr:to>
      <xdr:col>72</xdr:col>
      <xdr:colOff>38100</xdr:colOff>
      <xdr:row>76</xdr:row>
      <xdr:rowOff>131578</xdr:rowOff>
    </xdr:to>
    <xdr:sp macro="" textlink="">
      <xdr:nvSpPr>
        <xdr:cNvPr id="644" name="フローチャート: 判断 643"/>
        <xdr:cNvSpPr/>
      </xdr:nvSpPr>
      <xdr:spPr>
        <a:xfrm>
          <a:off x="13652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122705</xdr:rowOff>
    </xdr:from>
    <xdr:ext cx="534377" cy="259045"/>
    <xdr:sp macro="" textlink="">
      <xdr:nvSpPr>
        <xdr:cNvPr id="645" name="テキスト ボックス 644"/>
        <xdr:cNvSpPr txBox="1"/>
      </xdr:nvSpPr>
      <xdr:spPr>
        <a:xfrm>
          <a:off x="13436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16490</xdr:rowOff>
    </xdr:from>
    <xdr:to>
      <xdr:col>67</xdr:col>
      <xdr:colOff>101600</xdr:colOff>
      <xdr:row>76</xdr:row>
      <xdr:rowOff>118090</xdr:rowOff>
    </xdr:to>
    <xdr:sp macro="" textlink="">
      <xdr:nvSpPr>
        <xdr:cNvPr id="646" name="フローチャート: 判断 645"/>
        <xdr:cNvSpPr/>
      </xdr:nvSpPr>
      <xdr:spPr>
        <a:xfrm>
          <a:off x="12763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109217</xdr:rowOff>
    </xdr:from>
    <xdr:ext cx="534377" cy="259045"/>
    <xdr:sp macro="" textlink="">
      <xdr:nvSpPr>
        <xdr:cNvPr id="647" name="テキスト ボックス 646"/>
        <xdr:cNvSpPr txBox="1"/>
      </xdr:nvSpPr>
      <xdr:spPr>
        <a:xfrm>
          <a:off x="12547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45409</xdr:rowOff>
    </xdr:from>
    <xdr:to>
      <xdr:col>85</xdr:col>
      <xdr:colOff>177800</xdr:colOff>
      <xdr:row>73</xdr:row>
      <xdr:rowOff>147009</xdr:rowOff>
    </xdr:to>
    <xdr:sp macro="" textlink="">
      <xdr:nvSpPr>
        <xdr:cNvPr id="653" name="楕円 652"/>
        <xdr:cNvSpPr/>
      </xdr:nvSpPr>
      <xdr:spPr>
        <a:xfrm>
          <a:off x="16268700" y="125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68286</xdr:rowOff>
    </xdr:from>
    <xdr:ext cx="534377" cy="259045"/>
    <xdr:sp macro="" textlink="">
      <xdr:nvSpPr>
        <xdr:cNvPr id="654" name="公債費該当値テキスト"/>
        <xdr:cNvSpPr txBox="1"/>
      </xdr:nvSpPr>
      <xdr:spPr>
        <a:xfrm>
          <a:off x="16370300" y="124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49143</xdr:rowOff>
    </xdr:from>
    <xdr:to>
      <xdr:col>81</xdr:col>
      <xdr:colOff>101600</xdr:colOff>
      <xdr:row>73</xdr:row>
      <xdr:rowOff>150743</xdr:rowOff>
    </xdr:to>
    <xdr:sp macro="" textlink="">
      <xdr:nvSpPr>
        <xdr:cNvPr id="655" name="楕円 654"/>
        <xdr:cNvSpPr/>
      </xdr:nvSpPr>
      <xdr:spPr>
        <a:xfrm>
          <a:off x="15430500" y="12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167270</xdr:rowOff>
    </xdr:from>
    <xdr:ext cx="534377" cy="259045"/>
    <xdr:sp macro="" textlink="">
      <xdr:nvSpPr>
        <xdr:cNvPr id="656" name="テキスト ボックス 655"/>
        <xdr:cNvSpPr txBox="1"/>
      </xdr:nvSpPr>
      <xdr:spPr>
        <a:xfrm>
          <a:off x="15214111" y="1234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111855</xdr:rowOff>
    </xdr:from>
    <xdr:to>
      <xdr:col>76</xdr:col>
      <xdr:colOff>165100</xdr:colOff>
      <xdr:row>74</xdr:row>
      <xdr:rowOff>42005</xdr:rowOff>
    </xdr:to>
    <xdr:sp macro="" textlink="">
      <xdr:nvSpPr>
        <xdr:cNvPr id="657" name="楕円 656"/>
        <xdr:cNvSpPr/>
      </xdr:nvSpPr>
      <xdr:spPr>
        <a:xfrm>
          <a:off x="14541500" y="126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58532</xdr:rowOff>
    </xdr:from>
    <xdr:ext cx="534377" cy="259045"/>
    <xdr:sp macro="" textlink="">
      <xdr:nvSpPr>
        <xdr:cNvPr id="658" name="テキスト ボックス 657"/>
        <xdr:cNvSpPr txBox="1"/>
      </xdr:nvSpPr>
      <xdr:spPr>
        <a:xfrm>
          <a:off x="14325111" y="1240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132182</xdr:rowOff>
    </xdr:from>
    <xdr:to>
      <xdr:col>72</xdr:col>
      <xdr:colOff>38100</xdr:colOff>
      <xdr:row>74</xdr:row>
      <xdr:rowOff>62332</xdr:rowOff>
    </xdr:to>
    <xdr:sp macro="" textlink="">
      <xdr:nvSpPr>
        <xdr:cNvPr id="659" name="楕円 658"/>
        <xdr:cNvSpPr/>
      </xdr:nvSpPr>
      <xdr:spPr>
        <a:xfrm>
          <a:off x="13652500" y="126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78859</xdr:rowOff>
    </xdr:from>
    <xdr:ext cx="534377" cy="259045"/>
    <xdr:sp macro="" textlink="">
      <xdr:nvSpPr>
        <xdr:cNvPr id="660" name="テキスト ボックス 659"/>
        <xdr:cNvSpPr txBox="1"/>
      </xdr:nvSpPr>
      <xdr:spPr>
        <a:xfrm>
          <a:off x="13436111" y="1242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6452</xdr:rowOff>
    </xdr:from>
    <xdr:to>
      <xdr:col>67</xdr:col>
      <xdr:colOff>101600</xdr:colOff>
      <xdr:row>74</xdr:row>
      <xdr:rowOff>108052</xdr:rowOff>
    </xdr:to>
    <xdr:sp macro="" textlink="">
      <xdr:nvSpPr>
        <xdr:cNvPr id="661" name="楕円 660"/>
        <xdr:cNvSpPr/>
      </xdr:nvSpPr>
      <xdr:spPr>
        <a:xfrm>
          <a:off x="12763500" y="126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124579</xdr:rowOff>
    </xdr:from>
    <xdr:ext cx="534377" cy="259045"/>
    <xdr:sp macro="" textlink="">
      <xdr:nvSpPr>
        <xdr:cNvPr id="662" name="テキスト ボックス 661"/>
        <xdr:cNvSpPr txBox="1"/>
      </xdr:nvSpPr>
      <xdr:spPr>
        <a:xfrm>
          <a:off x="12547111" y="124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51460</xdr:rowOff>
    </xdr:from>
    <xdr:to>
      <xdr:col>85</xdr:col>
      <xdr:colOff>126364</xdr:colOff>
      <xdr:row>98</xdr:row>
      <xdr:rowOff>156330</xdr:rowOff>
    </xdr:to>
    <xdr:cxnSp macro="">
      <xdr:nvCxnSpPr>
        <xdr:cNvPr id="686" name="直線コネクタ 685"/>
        <xdr:cNvCxnSpPr/>
      </xdr:nvCxnSpPr>
      <xdr:spPr>
        <a:xfrm flipV="1">
          <a:off x="16317595" y="15824860"/>
          <a:ext cx="1269" cy="113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160157</xdr:rowOff>
    </xdr:from>
    <xdr:ext cx="469744" cy="259045"/>
    <xdr:sp macro="" textlink="">
      <xdr:nvSpPr>
        <xdr:cNvPr id="687" name="積立金最小値テキスト"/>
        <xdr:cNvSpPr txBox="1"/>
      </xdr:nvSpPr>
      <xdr:spPr>
        <a:xfrm>
          <a:off x="16370300" y="1696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156330</xdr:rowOff>
    </xdr:from>
    <xdr:to>
      <xdr:col>86</xdr:col>
      <xdr:colOff>25400</xdr:colOff>
      <xdr:row>98</xdr:row>
      <xdr:rowOff>156330</xdr:rowOff>
    </xdr:to>
    <xdr:cxnSp macro="">
      <xdr:nvCxnSpPr>
        <xdr:cNvPr id="688" name="直線コネクタ 687"/>
        <xdr:cNvCxnSpPr/>
      </xdr:nvCxnSpPr>
      <xdr:spPr>
        <a:xfrm>
          <a:off x="16230600" y="1695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169587</xdr:rowOff>
    </xdr:from>
    <xdr:ext cx="534377" cy="259045"/>
    <xdr:sp macro="" textlink="">
      <xdr:nvSpPr>
        <xdr:cNvPr id="689" name="積立金最大値テキスト"/>
        <xdr:cNvSpPr txBox="1"/>
      </xdr:nvSpPr>
      <xdr:spPr>
        <a:xfrm>
          <a:off x="16370300" y="156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51460</xdr:rowOff>
    </xdr:from>
    <xdr:to>
      <xdr:col>86</xdr:col>
      <xdr:colOff>25400</xdr:colOff>
      <xdr:row>92</xdr:row>
      <xdr:rowOff>51460</xdr:rowOff>
    </xdr:to>
    <xdr:cxnSp macro="">
      <xdr:nvCxnSpPr>
        <xdr:cNvPr id="690" name="直線コネクタ 689"/>
        <xdr:cNvCxnSpPr/>
      </xdr:nvCxnSpPr>
      <xdr:spPr>
        <a:xfrm>
          <a:off x="16230600" y="1582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113564</xdr:rowOff>
    </xdr:from>
    <xdr:to>
      <xdr:col>85</xdr:col>
      <xdr:colOff>127000</xdr:colOff>
      <xdr:row>92</xdr:row>
      <xdr:rowOff>51460</xdr:rowOff>
    </xdr:to>
    <xdr:cxnSp macro="">
      <xdr:nvCxnSpPr>
        <xdr:cNvPr id="691" name="直線コネクタ 690"/>
        <xdr:cNvCxnSpPr/>
      </xdr:nvCxnSpPr>
      <xdr:spPr>
        <a:xfrm>
          <a:off x="15481300" y="15715514"/>
          <a:ext cx="838200" cy="10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143166</xdr:rowOff>
    </xdr:from>
    <xdr:ext cx="534377" cy="259045"/>
    <xdr:sp macro="" textlink="">
      <xdr:nvSpPr>
        <xdr:cNvPr id="692" name="積立金平均値テキスト"/>
        <xdr:cNvSpPr txBox="1"/>
      </xdr:nvSpPr>
      <xdr:spPr>
        <a:xfrm>
          <a:off x="16370300" y="16430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164739</xdr:rowOff>
    </xdr:from>
    <xdr:to>
      <xdr:col>85</xdr:col>
      <xdr:colOff>177800</xdr:colOff>
      <xdr:row>96</xdr:row>
      <xdr:rowOff>94889</xdr:rowOff>
    </xdr:to>
    <xdr:sp macro="" textlink="">
      <xdr:nvSpPr>
        <xdr:cNvPr id="693" name="フローチャート: 判断 692"/>
        <xdr:cNvSpPr/>
      </xdr:nvSpPr>
      <xdr:spPr>
        <a:xfrm>
          <a:off x="16268700" y="164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113564</xdr:rowOff>
    </xdr:from>
    <xdr:to>
      <xdr:col>81</xdr:col>
      <xdr:colOff>50800</xdr:colOff>
      <xdr:row>92</xdr:row>
      <xdr:rowOff>134252</xdr:rowOff>
    </xdr:to>
    <xdr:cxnSp macro="">
      <xdr:nvCxnSpPr>
        <xdr:cNvPr id="694" name="直線コネクタ 693"/>
        <xdr:cNvCxnSpPr/>
      </xdr:nvCxnSpPr>
      <xdr:spPr>
        <a:xfrm flipV="1">
          <a:off x="14592300" y="15715514"/>
          <a:ext cx="889000" cy="19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160719</xdr:rowOff>
    </xdr:from>
    <xdr:to>
      <xdr:col>81</xdr:col>
      <xdr:colOff>101600</xdr:colOff>
      <xdr:row>95</xdr:row>
      <xdr:rowOff>90869</xdr:rowOff>
    </xdr:to>
    <xdr:sp macro="" textlink="">
      <xdr:nvSpPr>
        <xdr:cNvPr id="695" name="フローチャート: 判断 694"/>
        <xdr:cNvSpPr/>
      </xdr:nvSpPr>
      <xdr:spPr>
        <a:xfrm>
          <a:off x="15430500" y="1627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81996</xdr:rowOff>
    </xdr:from>
    <xdr:ext cx="534377" cy="259045"/>
    <xdr:sp macro="" textlink="">
      <xdr:nvSpPr>
        <xdr:cNvPr id="696" name="テキスト ボックス 695"/>
        <xdr:cNvSpPr txBox="1"/>
      </xdr:nvSpPr>
      <xdr:spPr>
        <a:xfrm>
          <a:off x="15214111" y="163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134252</xdr:rowOff>
    </xdr:from>
    <xdr:to>
      <xdr:col>76</xdr:col>
      <xdr:colOff>114300</xdr:colOff>
      <xdr:row>92</xdr:row>
      <xdr:rowOff>169475</xdr:rowOff>
    </xdr:to>
    <xdr:cxnSp macro="">
      <xdr:nvCxnSpPr>
        <xdr:cNvPr id="697" name="直線コネクタ 696"/>
        <xdr:cNvCxnSpPr/>
      </xdr:nvCxnSpPr>
      <xdr:spPr>
        <a:xfrm flipV="1">
          <a:off x="13703300" y="15907652"/>
          <a:ext cx="889000" cy="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84328</xdr:rowOff>
    </xdr:from>
    <xdr:to>
      <xdr:col>76</xdr:col>
      <xdr:colOff>165100</xdr:colOff>
      <xdr:row>96</xdr:row>
      <xdr:rowOff>14478</xdr:rowOff>
    </xdr:to>
    <xdr:sp macro="" textlink="">
      <xdr:nvSpPr>
        <xdr:cNvPr id="698" name="フローチャート: 判断 697"/>
        <xdr:cNvSpPr/>
      </xdr:nvSpPr>
      <xdr:spPr>
        <a:xfrm>
          <a:off x="14541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5605</xdr:rowOff>
    </xdr:from>
    <xdr:ext cx="534377" cy="259045"/>
    <xdr:sp macro="" textlink="">
      <xdr:nvSpPr>
        <xdr:cNvPr id="699" name="テキスト ボックス 698"/>
        <xdr:cNvSpPr txBox="1"/>
      </xdr:nvSpPr>
      <xdr:spPr>
        <a:xfrm>
          <a:off x="14325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169475</xdr:rowOff>
    </xdr:from>
    <xdr:to>
      <xdr:col>71</xdr:col>
      <xdr:colOff>177800</xdr:colOff>
      <xdr:row>97</xdr:row>
      <xdr:rowOff>56814</xdr:rowOff>
    </xdr:to>
    <xdr:cxnSp macro="">
      <xdr:nvCxnSpPr>
        <xdr:cNvPr id="700" name="直線コネクタ 699"/>
        <xdr:cNvCxnSpPr/>
      </xdr:nvCxnSpPr>
      <xdr:spPr>
        <a:xfrm flipV="1">
          <a:off x="12814300" y="15942875"/>
          <a:ext cx="889000" cy="7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32207</xdr:rowOff>
    </xdr:from>
    <xdr:to>
      <xdr:col>72</xdr:col>
      <xdr:colOff>38100</xdr:colOff>
      <xdr:row>97</xdr:row>
      <xdr:rowOff>133807</xdr:rowOff>
    </xdr:to>
    <xdr:sp macro="" textlink="">
      <xdr:nvSpPr>
        <xdr:cNvPr id="701" name="フローチャート: 判断 700"/>
        <xdr:cNvSpPr/>
      </xdr:nvSpPr>
      <xdr:spPr>
        <a:xfrm>
          <a:off x="13652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124934</xdr:rowOff>
    </xdr:from>
    <xdr:ext cx="534377" cy="259045"/>
    <xdr:sp macro="" textlink="">
      <xdr:nvSpPr>
        <xdr:cNvPr id="702" name="テキスト ボックス 701"/>
        <xdr:cNvSpPr txBox="1"/>
      </xdr:nvSpPr>
      <xdr:spPr>
        <a:xfrm>
          <a:off x="13436111" y="167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118542</xdr:rowOff>
    </xdr:from>
    <xdr:to>
      <xdr:col>67</xdr:col>
      <xdr:colOff>101600</xdr:colOff>
      <xdr:row>98</xdr:row>
      <xdr:rowOff>48692</xdr:rowOff>
    </xdr:to>
    <xdr:sp macro="" textlink="">
      <xdr:nvSpPr>
        <xdr:cNvPr id="703" name="フローチャート: 判断 702"/>
        <xdr:cNvSpPr/>
      </xdr:nvSpPr>
      <xdr:spPr>
        <a:xfrm>
          <a:off x="12763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39819</xdr:rowOff>
    </xdr:from>
    <xdr:ext cx="534377" cy="259045"/>
    <xdr:sp macro="" textlink="">
      <xdr:nvSpPr>
        <xdr:cNvPr id="704" name="テキスト ボックス 703"/>
        <xdr:cNvSpPr txBox="1"/>
      </xdr:nvSpPr>
      <xdr:spPr>
        <a:xfrm>
          <a:off x="12547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660</xdr:rowOff>
    </xdr:from>
    <xdr:to>
      <xdr:col>85</xdr:col>
      <xdr:colOff>177800</xdr:colOff>
      <xdr:row>92</xdr:row>
      <xdr:rowOff>102260</xdr:rowOff>
    </xdr:to>
    <xdr:sp macro="" textlink="">
      <xdr:nvSpPr>
        <xdr:cNvPr id="710" name="楕円 709"/>
        <xdr:cNvSpPr/>
      </xdr:nvSpPr>
      <xdr:spPr>
        <a:xfrm>
          <a:off x="16268700" y="157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125137</xdr:rowOff>
    </xdr:from>
    <xdr:ext cx="534377" cy="259045"/>
    <xdr:sp macro="" textlink="">
      <xdr:nvSpPr>
        <xdr:cNvPr id="711" name="積立金該当値テキスト"/>
        <xdr:cNvSpPr txBox="1"/>
      </xdr:nvSpPr>
      <xdr:spPr>
        <a:xfrm>
          <a:off x="16370300" y="157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62764</xdr:rowOff>
    </xdr:from>
    <xdr:to>
      <xdr:col>81</xdr:col>
      <xdr:colOff>101600</xdr:colOff>
      <xdr:row>91</xdr:row>
      <xdr:rowOff>164364</xdr:rowOff>
    </xdr:to>
    <xdr:sp macro="" textlink="">
      <xdr:nvSpPr>
        <xdr:cNvPr id="712" name="楕円 711"/>
        <xdr:cNvSpPr/>
      </xdr:nvSpPr>
      <xdr:spPr>
        <a:xfrm>
          <a:off x="15430500" y="156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9441</xdr:rowOff>
    </xdr:from>
    <xdr:ext cx="534377" cy="259045"/>
    <xdr:sp macro="" textlink="">
      <xdr:nvSpPr>
        <xdr:cNvPr id="713" name="テキスト ボックス 712"/>
        <xdr:cNvSpPr txBox="1"/>
      </xdr:nvSpPr>
      <xdr:spPr>
        <a:xfrm>
          <a:off x="15214111" y="154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83452</xdr:rowOff>
    </xdr:from>
    <xdr:to>
      <xdr:col>76</xdr:col>
      <xdr:colOff>165100</xdr:colOff>
      <xdr:row>93</xdr:row>
      <xdr:rowOff>13602</xdr:rowOff>
    </xdr:to>
    <xdr:sp macro="" textlink="">
      <xdr:nvSpPr>
        <xdr:cNvPr id="714" name="楕円 713"/>
        <xdr:cNvSpPr/>
      </xdr:nvSpPr>
      <xdr:spPr>
        <a:xfrm>
          <a:off x="14541500" y="1585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30129</xdr:rowOff>
    </xdr:from>
    <xdr:ext cx="534377" cy="259045"/>
    <xdr:sp macro="" textlink="">
      <xdr:nvSpPr>
        <xdr:cNvPr id="715" name="テキスト ボックス 714"/>
        <xdr:cNvSpPr txBox="1"/>
      </xdr:nvSpPr>
      <xdr:spPr>
        <a:xfrm>
          <a:off x="14325111" y="1563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118675</xdr:rowOff>
    </xdr:from>
    <xdr:to>
      <xdr:col>72</xdr:col>
      <xdr:colOff>38100</xdr:colOff>
      <xdr:row>93</xdr:row>
      <xdr:rowOff>48825</xdr:rowOff>
    </xdr:to>
    <xdr:sp macro="" textlink="">
      <xdr:nvSpPr>
        <xdr:cNvPr id="716" name="楕円 715"/>
        <xdr:cNvSpPr/>
      </xdr:nvSpPr>
      <xdr:spPr>
        <a:xfrm>
          <a:off x="13652500" y="158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65352</xdr:rowOff>
    </xdr:from>
    <xdr:ext cx="534377" cy="259045"/>
    <xdr:sp macro="" textlink="">
      <xdr:nvSpPr>
        <xdr:cNvPr id="717" name="テキスト ボックス 716"/>
        <xdr:cNvSpPr txBox="1"/>
      </xdr:nvSpPr>
      <xdr:spPr>
        <a:xfrm>
          <a:off x="13436111" y="156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6014</xdr:rowOff>
    </xdr:from>
    <xdr:to>
      <xdr:col>67</xdr:col>
      <xdr:colOff>101600</xdr:colOff>
      <xdr:row>97</xdr:row>
      <xdr:rowOff>107614</xdr:rowOff>
    </xdr:to>
    <xdr:sp macro="" textlink="">
      <xdr:nvSpPr>
        <xdr:cNvPr id="718" name="楕円 717"/>
        <xdr:cNvSpPr/>
      </xdr:nvSpPr>
      <xdr:spPr>
        <a:xfrm>
          <a:off x="12763500" y="166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124141</xdr:rowOff>
    </xdr:from>
    <xdr:ext cx="534377" cy="259045"/>
    <xdr:sp macro="" textlink="">
      <xdr:nvSpPr>
        <xdr:cNvPr id="719" name="テキスト ボックス 718"/>
        <xdr:cNvSpPr txBox="1"/>
      </xdr:nvSpPr>
      <xdr:spPr>
        <a:xfrm>
          <a:off x="12547111" y="1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8255</xdr:rowOff>
    </xdr:from>
    <xdr:to>
      <xdr:col>116</xdr:col>
      <xdr:colOff>62864</xdr:colOff>
      <xdr:row>39</xdr:row>
      <xdr:rowOff>44450</xdr:rowOff>
    </xdr:to>
    <xdr:cxnSp macro="">
      <xdr:nvCxnSpPr>
        <xdr:cNvPr id="743" name="直線コネクタ 742"/>
        <xdr:cNvCxnSpPr/>
      </xdr:nvCxnSpPr>
      <xdr:spPr>
        <a:xfrm flipV="1">
          <a:off x="22159595" y="5323205"/>
          <a:ext cx="1269"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126382</xdr:rowOff>
    </xdr:from>
    <xdr:ext cx="534377" cy="259045"/>
    <xdr:sp macro="" textlink="">
      <xdr:nvSpPr>
        <xdr:cNvPr id="746" name="投資及び出資金最大値テキスト"/>
        <xdr:cNvSpPr txBox="1"/>
      </xdr:nvSpPr>
      <xdr:spPr>
        <a:xfrm>
          <a:off x="22212300" y="509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8255</xdr:rowOff>
    </xdr:from>
    <xdr:to>
      <xdr:col>116</xdr:col>
      <xdr:colOff>152400</xdr:colOff>
      <xdr:row>31</xdr:row>
      <xdr:rowOff>8255</xdr:rowOff>
    </xdr:to>
    <xdr:cxnSp macro="">
      <xdr:nvCxnSpPr>
        <xdr:cNvPr id="747" name="直線コネクタ 746"/>
        <xdr:cNvCxnSpPr/>
      </xdr:nvCxnSpPr>
      <xdr:spPr>
        <a:xfrm>
          <a:off x="22072600" y="532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18288</xdr:rowOff>
    </xdr:from>
    <xdr:to>
      <xdr:col>116</xdr:col>
      <xdr:colOff>63500</xdr:colOff>
      <xdr:row>35</xdr:row>
      <xdr:rowOff>26797</xdr:rowOff>
    </xdr:to>
    <xdr:cxnSp macro="">
      <xdr:nvCxnSpPr>
        <xdr:cNvPr id="748" name="直線コネクタ 747"/>
        <xdr:cNvCxnSpPr/>
      </xdr:nvCxnSpPr>
      <xdr:spPr>
        <a:xfrm flipV="1">
          <a:off x="21323300" y="6019038"/>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64914</xdr:rowOff>
    </xdr:from>
    <xdr:ext cx="469744" cy="259045"/>
    <xdr:sp macro="" textlink="">
      <xdr:nvSpPr>
        <xdr:cNvPr id="749" name="投資及び出資金平均値テキスト"/>
        <xdr:cNvSpPr txBox="1"/>
      </xdr:nvSpPr>
      <xdr:spPr>
        <a:xfrm>
          <a:off x="22212300" y="623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86487</xdr:rowOff>
    </xdr:from>
    <xdr:to>
      <xdr:col>116</xdr:col>
      <xdr:colOff>114300</xdr:colOff>
      <xdr:row>37</xdr:row>
      <xdr:rowOff>16637</xdr:rowOff>
    </xdr:to>
    <xdr:sp macro="" textlink="">
      <xdr:nvSpPr>
        <xdr:cNvPr id="750" name="フローチャート: 判断 749"/>
        <xdr:cNvSpPr/>
      </xdr:nvSpPr>
      <xdr:spPr>
        <a:xfrm>
          <a:off x="22110700" y="62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26797</xdr:rowOff>
    </xdr:from>
    <xdr:to>
      <xdr:col>111</xdr:col>
      <xdr:colOff>177800</xdr:colOff>
      <xdr:row>35</xdr:row>
      <xdr:rowOff>101727</xdr:rowOff>
    </xdr:to>
    <xdr:cxnSp macro="">
      <xdr:nvCxnSpPr>
        <xdr:cNvPr id="751" name="直線コネクタ 750"/>
        <xdr:cNvCxnSpPr/>
      </xdr:nvCxnSpPr>
      <xdr:spPr>
        <a:xfrm flipV="1">
          <a:off x="20434300" y="6027547"/>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93726</xdr:rowOff>
    </xdr:from>
    <xdr:to>
      <xdr:col>112</xdr:col>
      <xdr:colOff>38100</xdr:colOff>
      <xdr:row>37</xdr:row>
      <xdr:rowOff>23876</xdr:rowOff>
    </xdr:to>
    <xdr:sp macro="" textlink="">
      <xdr:nvSpPr>
        <xdr:cNvPr id="752" name="フローチャート: 判断 751"/>
        <xdr:cNvSpPr/>
      </xdr:nvSpPr>
      <xdr:spPr>
        <a:xfrm>
          <a:off x="212725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15003</xdr:rowOff>
    </xdr:from>
    <xdr:ext cx="469744" cy="259045"/>
    <xdr:sp macro="" textlink="">
      <xdr:nvSpPr>
        <xdr:cNvPr id="753" name="テキスト ボックス 752"/>
        <xdr:cNvSpPr txBox="1"/>
      </xdr:nvSpPr>
      <xdr:spPr>
        <a:xfrm>
          <a:off x="21088428" y="635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101727</xdr:rowOff>
    </xdr:from>
    <xdr:to>
      <xdr:col>107</xdr:col>
      <xdr:colOff>50800</xdr:colOff>
      <xdr:row>35</xdr:row>
      <xdr:rowOff>104394</xdr:rowOff>
    </xdr:to>
    <xdr:cxnSp macro="">
      <xdr:nvCxnSpPr>
        <xdr:cNvPr id="754" name="直線コネクタ 753"/>
        <xdr:cNvCxnSpPr/>
      </xdr:nvCxnSpPr>
      <xdr:spPr>
        <a:xfrm flipV="1">
          <a:off x="19545300" y="61024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65405</xdr:rowOff>
    </xdr:from>
    <xdr:to>
      <xdr:col>107</xdr:col>
      <xdr:colOff>101600</xdr:colOff>
      <xdr:row>36</xdr:row>
      <xdr:rowOff>167005</xdr:rowOff>
    </xdr:to>
    <xdr:sp macro="" textlink="">
      <xdr:nvSpPr>
        <xdr:cNvPr id="755" name="フローチャート: 判断 754"/>
        <xdr:cNvSpPr/>
      </xdr:nvSpPr>
      <xdr:spPr>
        <a:xfrm>
          <a:off x="20383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158132</xdr:rowOff>
    </xdr:from>
    <xdr:ext cx="469744" cy="259045"/>
    <xdr:sp macro="" textlink="">
      <xdr:nvSpPr>
        <xdr:cNvPr id="756" name="テキスト ボックス 755"/>
        <xdr:cNvSpPr txBox="1"/>
      </xdr:nvSpPr>
      <xdr:spPr>
        <a:xfrm>
          <a:off x="20199428" y="633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104394</xdr:rowOff>
    </xdr:from>
    <xdr:to>
      <xdr:col>102</xdr:col>
      <xdr:colOff>114300</xdr:colOff>
      <xdr:row>38</xdr:row>
      <xdr:rowOff>3429</xdr:rowOff>
    </xdr:to>
    <xdr:cxnSp macro="">
      <xdr:nvCxnSpPr>
        <xdr:cNvPr id="757" name="直線コネクタ 756"/>
        <xdr:cNvCxnSpPr/>
      </xdr:nvCxnSpPr>
      <xdr:spPr>
        <a:xfrm flipV="1">
          <a:off x="18656300" y="6105144"/>
          <a:ext cx="88900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37211</xdr:rowOff>
    </xdr:from>
    <xdr:to>
      <xdr:col>102</xdr:col>
      <xdr:colOff>165100</xdr:colOff>
      <xdr:row>37</xdr:row>
      <xdr:rowOff>138811</xdr:rowOff>
    </xdr:to>
    <xdr:sp macro="" textlink="">
      <xdr:nvSpPr>
        <xdr:cNvPr id="758" name="フローチャート: 判断 757"/>
        <xdr:cNvSpPr/>
      </xdr:nvSpPr>
      <xdr:spPr>
        <a:xfrm>
          <a:off x="19494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129938</xdr:rowOff>
    </xdr:from>
    <xdr:ext cx="469744" cy="259045"/>
    <xdr:sp macro="" textlink="">
      <xdr:nvSpPr>
        <xdr:cNvPr id="759" name="テキスト ボックス 758"/>
        <xdr:cNvSpPr txBox="1"/>
      </xdr:nvSpPr>
      <xdr:spPr>
        <a:xfrm>
          <a:off x="19310428" y="64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139954</xdr:rowOff>
    </xdr:from>
    <xdr:to>
      <xdr:col>98</xdr:col>
      <xdr:colOff>38100</xdr:colOff>
      <xdr:row>38</xdr:row>
      <xdr:rowOff>70104</xdr:rowOff>
    </xdr:to>
    <xdr:sp macro="" textlink="">
      <xdr:nvSpPr>
        <xdr:cNvPr id="760" name="フローチャート: 判断 759"/>
        <xdr:cNvSpPr/>
      </xdr:nvSpPr>
      <xdr:spPr>
        <a:xfrm>
          <a:off x="18605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61231</xdr:rowOff>
    </xdr:from>
    <xdr:ext cx="469744" cy="259045"/>
    <xdr:sp macro="" textlink="">
      <xdr:nvSpPr>
        <xdr:cNvPr id="761" name="テキスト ボックス 760"/>
        <xdr:cNvSpPr txBox="1"/>
      </xdr:nvSpPr>
      <xdr:spPr>
        <a:xfrm>
          <a:off x="18421428"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138938</xdr:rowOff>
    </xdr:from>
    <xdr:to>
      <xdr:col>116</xdr:col>
      <xdr:colOff>114300</xdr:colOff>
      <xdr:row>35</xdr:row>
      <xdr:rowOff>69088</xdr:rowOff>
    </xdr:to>
    <xdr:sp macro="" textlink="">
      <xdr:nvSpPr>
        <xdr:cNvPr id="767" name="楕円 766"/>
        <xdr:cNvSpPr/>
      </xdr:nvSpPr>
      <xdr:spPr>
        <a:xfrm>
          <a:off x="22110700" y="596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161815</xdr:rowOff>
    </xdr:from>
    <xdr:ext cx="469744" cy="259045"/>
    <xdr:sp macro="" textlink="">
      <xdr:nvSpPr>
        <xdr:cNvPr id="768" name="投資及び出資金該当値テキスト"/>
        <xdr:cNvSpPr txBox="1"/>
      </xdr:nvSpPr>
      <xdr:spPr>
        <a:xfrm>
          <a:off x="22212300" y="581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147447</xdr:rowOff>
    </xdr:from>
    <xdr:to>
      <xdr:col>112</xdr:col>
      <xdr:colOff>38100</xdr:colOff>
      <xdr:row>35</xdr:row>
      <xdr:rowOff>77597</xdr:rowOff>
    </xdr:to>
    <xdr:sp macro="" textlink="">
      <xdr:nvSpPr>
        <xdr:cNvPr id="769" name="楕円 768"/>
        <xdr:cNvSpPr/>
      </xdr:nvSpPr>
      <xdr:spPr>
        <a:xfrm>
          <a:off x="21272500" y="59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94124</xdr:rowOff>
    </xdr:from>
    <xdr:ext cx="469744" cy="259045"/>
    <xdr:sp macro="" textlink="">
      <xdr:nvSpPr>
        <xdr:cNvPr id="770" name="テキスト ボックス 769"/>
        <xdr:cNvSpPr txBox="1"/>
      </xdr:nvSpPr>
      <xdr:spPr>
        <a:xfrm>
          <a:off x="21088428" y="57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50927</xdr:rowOff>
    </xdr:from>
    <xdr:to>
      <xdr:col>107</xdr:col>
      <xdr:colOff>101600</xdr:colOff>
      <xdr:row>35</xdr:row>
      <xdr:rowOff>152527</xdr:rowOff>
    </xdr:to>
    <xdr:sp macro="" textlink="">
      <xdr:nvSpPr>
        <xdr:cNvPr id="771" name="楕円 770"/>
        <xdr:cNvSpPr/>
      </xdr:nvSpPr>
      <xdr:spPr>
        <a:xfrm>
          <a:off x="20383500" y="60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169054</xdr:rowOff>
    </xdr:from>
    <xdr:ext cx="469744" cy="259045"/>
    <xdr:sp macro="" textlink="">
      <xdr:nvSpPr>
        <xdr:cNvPr id="772" name="テキスト ボックス 771"/>
        <xdr:cNvSpPr txBox="1"/>
      </xdr:nvSpPr>
      <xdr:spPr>
        <a:xfrm>
          <a:off x="20199428" y="5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53594</xdr:rowOff>
    </xdr:from>
    <xdr:to>
      <xdr:col>102</xdr:col>
      <xdr:colOff>165100</xdr:colOff>
      <xdr:row>35</xdr:row>
      <xdr:rowOff>155194</xdr:rowOff>
    </xdr:to>
    <xdr:sp macro="" textlink="">
      <xdr:nvSpPr>
        <xdr:cNvPr id="773" name="楕円 772"/>
        <xdr:cNvSpPr/>
      </xdr:nvSpPr>
      <xdr:spPr>
        <a:xfrm>
          <a:off x="19494500" y="60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271</xdr:rowOff>
    </xdr:from>
    <xdr:ext cx="469744" cy="259045"/>
    <xdr:sp macro="" textlink="">
      <xdr:nvSpPr>
        <xdr:cNvPr id="774" name="テキスト ボックス 773"/>
        <xdr:cNvSpPr txBox="1"/>
      </xdr:nvSpPr>
      <xdr:spPr>
        <a:xfrm>
          <a:off x="19310428" y="58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124079</xdr:rowOff>
    </xdr:from>
    <xdr:to>
      <xdr:col>98</xdr:col>
      <xdr:colOff>38100</xdr:colOff>
      <xdr:row>38</xdr:row>
      <xdr:rowOff>54229</xdr:rowOff>
    </xdr:to>
    <xdr:sp macro="" textlink="">
      <xdr:nvSpPr>
        <xdr:cNvPr id="775" name="楕円 774"/>
        <xdr:cNvSpPr/>
      </xdr:nvSpPr>
      <xdr:spPr>
        <a:xfrm>
          <a:off x="18605500" y="64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70756</xdr:rowOff>
    </xdr:from>
    <xdr:ext cx="469744" cy="259045"/>
    <xdr:sp macro="" textlink="">
      <xdr:nvSpPr>
        <xdr:cNvPr id="776" name="テキスト ボックス 775"/>
        <xdr:cNvSpPr txBox="1"/>
      </xdr:nvSpPr>
      <xdr:spPr>
        <a:xfrm>
          <a:off x="18421428"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14198</xdr:rowOff>
    </xdr:from>
    <xdr:to>
      <xdr:col>116</xdr:col>
      <xdr:colOff>62864</xdr:colOff>
      <xdr:row>58</xdr:row>
      <xdr:rowOff>12484</xdr:rowOff>
    </xdr:to>
    <xdr:cxnSp macro="">
      <xdr:nvCxnSpPr>
        <xdr:cNvPr id="796" name="直線コネクタ 795"/>
        <xdr:cNvCxnSpPr/>
      </xdr:nvCxnSpPr>
      <xdr:spPr>
        <a:xfrm flipV="1">
          <a:off x="22159595" y="8758148"/>
          <a:ext cx="1269" cy="119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16311</xdr:rowOff>
    </xdr:from>
    <xdr:ext cx="378565" cy="259045"/>
    <xdr:sp macro="" textlink="">
      <xdr:nvSpPr>
        <xdr:cNvPr id="797" name="貸付金最小値テキスト"/>
        <xdr:cNvSpPr txBox="1"/>
      </xdr:nvSpPr>
      <xdr:spPr>
        <a:xfrm>
          <a:off x="22212300" y="99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12484</xdr:rowOff>
    </xdr:from>
    <xdr:to>
      <xdr:col>116</xdr:col>
      <xdr:colOff>152400</xdr:colOff>
      <xdr:row>58</xdr:row>
      <xdr:rowOff>12484</xdr:rowOff>
    </xdr:to>
    <xdr:cxnSp macro="">
      <xdr:nvCxnSpPr>
        <xdr:cNvPr id="798" name="直線コネクタ 797"/>
        <xdr:cNvCxnSpPr/>
      </xdr:nvCxnSpPr>
      <xdr:spPr>
        <a:xfrm>
          <a:off x="22072600" y="995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132325</xdr:rowOff>
    </xdr:from>
    <xdr:ext cx="534377" cy="259045"/>
    <xdr:sp macro="" textlink="">
      <xdr:nvSpPr>
        <xdr:cNvPr id="799" name="貸付金最大値テキスト"/>
        <xdr:cNvSpPr txBox="1"/>
      </xdr:nvSpPr>
      <xdr:spPr>
        <a:xfrm>
          <a:off x="22212300" y="85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14198</xdr:rowOff>
    </xdr:from>
    <xdr:to>
      <xdr:col>116</xdr:col>
      <xdr:colOff>152400</xdr:colOff>
      <xdr:row>51</xdr:row>
      <xdr:rowOff>14198</xdr:rowOff>
    </xdr:to>
    <xdr:cxnSp macro="">
      <xdr:nvCxnSpPr>
        <xdr:cNvPr id="800" name="直線コネクタ 799"/>
        <xdr:cNvCxnSpPr/>
      </xdr:nvCxnSpPr>
      <xdr:spPr>
        <a:xfrm>
          <a:off x="22072600" y="87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75235</xdr:rowOff>
    </xdr:from>
    <xdr:to>
      <xdr:col>116</xdr:col>
      <xdr:colOff>63500</xdr:colOff>
      <xdr:row>56</xdr:row>
      <xdr:rowOff>131356</xdr:rowOff>
    </xdr:to>
    <xdr:cxnSp macro="">
      <xdr:nvCxnSpPr>
        <xdr:cNvPr id="801" name="直線コネクタ 800"/>
        <xdr:cNvCxnSpPr/>
      </xdr:nvCxnSpPr>
      <xdr:spPr>
        <a:xfrm flipV="1">
          <a:off x="21323300" y="9333535"/>
          <a:ext cx="838200" cy="39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20064</xdr:rowOff>
    </xdr:from>
    <xdr:ext cx="469744" cy="259045"/>
    <xdr:sp macro="" textlink="">
      <xdr:nvSpPr>
        <xdr:cNvPr id="802" name="貸付金平均値テキスト"/>
        <xdr:cNvSpPr txBox="1"/>
      </xdr:nvSpPr>
      <xdr:spPr>
        <a:xfrm>
          <a:off x="22212300" y="944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41637</xdr:rowOff>
    </xdr:from>
    <xdr:to>
      <xdr:col>116</xdr:col>
      <xdr:colOff>114300</xdr:colOff>
      <xdr:row>55</xdr:row>
      <xdr:rowOff>143237</xdr:rowOff>
    </xdr:to>
    <xdr:sp macro="" textlink="">
      <xdr:nvSpPr>
        <xdr:cNvPr id="803" name="フローチャート: 判断 802"/>
        <xdr:cNvSpPr/>
      </xdr:nvSpPr>
      <xdr:spPr>
        <a:xfrm>
          <a:off x="22110700" y="947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131356</xdr:rowOff>
    </xdr:from>
    <xdr:to>
      <xdr:col>111</xdr:col>
      <xdr:colOff>177800</xdr:colOff>
      <xdr:row>56</xdr:row>
      <xdr:rowOff>133471</xdr:rowOff>
    </xdr:to>
    <xdr:cxnSp macro="">
      <xdr:nvCxnSpPr>
        <xdr:cNvPr id="804" name="直線コネクタ 803"/>
        <xdr:cNvCxnSpPr/>
      </xdr:nvCxnSpPr>
      <xdr:spPr>
        <a:xfrm flipV="1">
          <a:off x="20434300" y="9732556"/>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87700</xdr:rowOff>
    </xdr:from>
    <xdr:to>
      <xdr:col>112</xdr:col>
      <xdr:colOff>38100</xdr:colOff>
      <xdr:row>56</xdr:row>
      <xdr:rowOff>17850</xdr:rowOff>
    </xdr:to>
    <xdr:sp macro="" textlink="">
      <xdr:nvSpPr>
        <xdr:cNvPr id="805" name="フローチャート: 判断 804"/>
        <xdr:cNvSpPr/>
      </xdr:nvSpPr>
      <xdr:spPr>
        <a:xfrm>
          <a:off x="212725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34377</xdr:rowOff>
    </xdr:from>
    <xdr:ext cx="469744" cy="259045"/>
    <xdr:sp macro="" textlink="">
      <xdr:nvSpPr>
        <xdr:cNvPr id="806" name="テキスト ボックス 805"/>
        <xdr:cNvSpPr txBox="1"/>
      </xdr:nvSpPr>
      <xdr:spPr>
        <a:xfrm>
          <a:off x="21088428" y="929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84607</xdr:rowOff>
    </xdr:from>
    <xdr:to>
      <xdr:col>107</xdr:col>
      <xdr:colOff>50800</xdr:colOff>
      <xdr:row>56</xdr:row>
      <xdr:rowOff>133471</xdr:rowOff>
    </xdr:to>
    <xdr:cxnSp macro="">
      <xdr:nvCxnSpPr>
        <xdr:cNvPr id="807" name="直線コネクタ 806"/>
        <xdr:cNvCxnSpPr/>
      </xdr:nvCxnSpPr>
      <xdr:spPr>
        <a:xfrm>
          <a:off x="19545300" y="9685807"/>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80328</xdr:rowOff>
    </xdr:from>
    <xdr:to>
      <xdr:col>107</xdr:col>
      <xdr:colOff>101600</xdr:colOff>
      <xdr:row>56</xdr:row>
      <xdr:rowOff>10478</xdr:rowOff>
    </xdr:to>
    <xdr:sp macro="" textlink="">
      <xdr:nvSpPr>
        <xdr:cNvPr id="808" name="フローチャート: 判断 807"/>
        <xdr:cNvSpPr/>
      </xdr:nvSpPr>
      <xdr:spPr>
        <a:xfrm>
          <a:off x="20383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27005</xdr:rowOff>
    </xdr:from>
    <xdr:ext cx="469744" cy="259045"/>
    <xdr:sp macro="" textlink="">
      <xdr:nvSpPr>
        <xdr:cNvPr id="809" name="テキスト ボックス 808"/>
        <xdr:cNvSpPr txBox="1"/>
      </xdr:nvSpPr>
      <xdr:spPr>
        <a:xfrm>
          <a:off x="20199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73806</xdr:rowOff>
    </xdr:from>
    <xdr:to>
      <xdr:col>102</xdr:col>
      <xdr:colOff>114300</xdr:colOff>
      <xdr:row>56</xdr:row>
      <xdr:rowOff>84607</xdr:rowOff>
    </xdr:to>
    <xdr:cxnSp macro="">
      <xdr:nvCxnSpPr>
        <xdr:cNvPr id="810" name="直線コネクタ 809"/>
        <xdr:cNvCxnSpPr/>
      </xdr:nvCxnSpPr>
      <xdr:spPr>
        <a:xfrm>
          <a:off x="18656300" y="9675006"/>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141478</xdr:rowOff>
    </xdr:from>
    <xdr:to>
      <xdr:col>102</xdr:col>
      <xdr:colOff>165100</xdr:colOff>
      <xdr:row>56</xdr:row>
      <xdr:rowOff>71628</xdr:rowOff>
    </xdr:to>
    <xdr:sp macro="" textlink="">
      <xdr:nvSpPr>
        <xdr:cNvPr id="811" name="フローチャート: 判断 810"/>
        <xdr:cNvSpPr/>
      </xdr:nvSpPr>
      <xdr:spPr>
        <a:xfrm>
          <a:off x="19494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88155</xdr:rowOff>
    </xdr:from>
    <xdr:ext cx="469744" cy="259045"/>
    <xdr:sp macro="" textlink="">
      <xdr:nvSpPr>
        <xdr:cNvPr id="812" name="テキスト ボックス 811"/>
        <xdr:cNvSpPr txBox="1"/>
      </xdr:nvSpPr>
      <xdr:spPr>
        <a:xfrm>
          <a:off x="19310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167253</xdr:rowOff>
    </xdr:from>
    <xdr:to>
      <xdr:col>98</xdr:col>
      <xdr:colOff>38100</xdr:colOff>
      <xdr:row>56</xdr:row>
      <xdr:rowOff>97403</xdr:rowOff>
    </xdr:to>
    <xdr:sp macro="" textlink="">
      <xdr:nvSpPr>
        <xdr:cNvPr id="813" name="フローチャート: 判断 812"/>
        <xdr:cNvSpPr/>
      </xdr:nvSpPr>
      <xdr:spPr>
        <a:xfrm>
          <a:off x="18605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113930</xdr:rowOff>
    </xdr:from>
    <xdr:ext cx="469744" cy="259045"/>
    <xdr:sp macro="" textlink="">
      <xdr:nvSpPr>
        <xdr:cNvPr id="814" name="テキスト ボックス 813"/>
        <xdr:cNvSpPr txBox="1"/>
      </xdr:nvSpPr>
      <xdr:spPr>
        <a:xfrm>
          <a:off x="18421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24435</xdr:rowOff>
    </xdr:from>
    <xdr:to>
      <xdr:col>116</xdr:col>
      <xdr:colOff>114300</xdr:colOff>
      <xdr:row>54</xdr:row>
      <xdr:rowOff>126035</xdr:rowOff>
    </xdr:to>
    <xdr:sp macro="" textlink="">
      <xdr:nvSpPr>
        <xdr:cNvPr id="820" name="楕円 819"/>
        <xdr:cNvSpPr/>
      </xdr:nvSpPr>
      <xdr:spPr>
        <a:xfrm>
          <a:off x="22110700" y="92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47312</xdr:rowOff>
    </xdr:from>
    <xdr:ext cx="534377" cy="259045"/>
    <xdr:sp macro="" textlink="">
      <xdr:nvSpPr>
        <xdr:cNvPr id="821" name="貸付金該当値テキスト"/>
        <xdr:cNvSpPr txBox="1"/>
      </xdr:nvSpPr>
      <xdr:spPr>
        <a:xfrm>
          <a:off x="22212300" y="913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80556</xdr:rowOff>
    </xdr:from>
    <xdr:to>
      <xdr:col>112</xdr:col>
      <xdr:colOff>38100</xdr:colOff>
      <xdr:row>57</xdr:row>
      <xdr:rowOff>10706</xdr:rowOff>
    </xdr:to>
    <xdr:sp macro="" textlink="">
      <xdr:nvSpPr>
        <xdr:cNvPr id="822" name="楕円 821"/>
        <xdr:cNvSpPr/>
      </xdr:nvSpPr>
      <xdr:spPr>
        <a:xfrm>
          <a:off x="21272500" y="96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1833</xdr:rowOff>
    </xdr:from>
    <xdr:ext cx="469744" cy="259045"/>
    <xdr:sp macro="" textlink="">
      <xdr:nvSpPr>
        <xdr:cNvPr id="823" name="テキスト ボックス 822"/>
        <xdr:cNvSpPr txBox="1"/>
      </xdr:nvSpPr>
      <xdr:spPr>
        <a:xfrm>
          <a:off x="21088428" y="977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82671</xdr:rowOff>
    </xdr:from>
    <xdr:to>
      <xdr:col>107</xdr:col>
      <xdr:colOff>101600</xdr:colOff>
      <xdr:row>57</xdr:row>
      <xdr:rowOff>12821</xdr:rowOff>
    </xdr:to>
    <xdr:sp macro="" textlink="">
      <xdr:nvSpPr>
        <xdr:cNvPr id="824" name="楕円 823"/>
        <xdr:cNvSpPr/>
      </xdr:nvSpPr>
      <xdr:spPr>
        <a:xfrm>
          <a:off x="20383500" y="96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3948</xdr:rowOff>
    </xdr:from>
    <xdr:ext cx="469744" cy="259045"/>
    <xdr:sp macro="" textlink="">
      <xdr:nvSpPr>
        <xdr:cNvPr id="825" name="テキスト ボックス 824"/>
        <xdr:cNvSpPr txBox="1"/>
      </xdr:nvSpPr>
      <xdr:spPr>
        <a:xfrm>
          <a:off x="20199428" y="97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33807</xdr:rowOff>
    </xdr:from>
    <xdr:to>
      <xdr:col>102</xdr:col>
      <xdr:colOff>165100</xdr:colOff>
      <xdr:row>56</xdr:row>
      <xdr:rowOff>135407</xdr:rowOff>
    </xdr:to>
    <xdr:sp macro="" textlink="">
      <xdr:nvSpPr>
        <xdr:cNvPr id="826" name="楕円 825"/>
        <xdr:cNvSpPr/>
      </xdr:nvSpPr>
      <xdr:spPr>
        <a:xfrm>
          <a:off x="19494500" y="96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126534</xdr:rowOff>
    </xdr:from>
    <xdr:ext cx="469744" cy="259045"/>
    <xdr:sp macro="" textlink="">
      <xdr:nvSpPr>
        <xdr:cNvPr id="827" name="テキスト ボックス 826"/>
        <xdr:cNvSpPr txBox="1"/>
      </xdr:nvSpPr>
      <xdr:spPr>
        <a:xfrm>
          <a:off x="19310428" y="97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23006</xdr:rowOff>
    </xdr:from>
    <xdr:to>
      <xdr:col>98</xdr:col>
      <xdr:colOff>38100</xdr:colOff>
      <xdr:row>56</xdr:row>
      <xdr:rowOff>124606</xdr:rowOff>
    </xdr:to>
    <xdr:sp macro="" textlink="">
      <xdr:nvSpPr>
        <xdr:cNvPr id="828" name="楕円 827"/>
        <xdr:cNvSpPr/>
      </xdr:nvSpPr>
      <xdr:spPr>
        <a:xfrm>
          <a:off x="18605500" y="96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115733</xdr:rowOff>
    </xdr:from>
    <xdr:ext cx="469744" cy="259045"/>
    <xdr:sp macro="" textlink="">
      <xdr:nvSpPr>
        <xdr:cNvPr id="829" name="テキスト ボックス 828"/>
        <xdr:cNvSpPr txBox="1"/>
      </xdr:nvSpPr>
      <xdr:spPr>
        <a:xfrm>
          <a:off x="18421428" y="971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150520</xdr:rowOff>
    </xdr:from>
    <xdr:to>
      <xdr:col>116</xdr:col>
      <xdr:colOff>62864</xdr:colOff>
      <xdr:row>79</xdr:row>
      <xdr:rowOff>44526</xdr:rowOff>
    </xdr:to>
    <xdr:cxnSp macro="">
      <xdr:nvCxnSpPr>
        <xdr:cNvPr id="854" name="直線コネクタ 853"/>
        <xdr:cNvCxnSpPr/>
      </xdr:nvCxnSpPr>
      <xdr:spPr>
        <a:xfrm flipV="1">
          <a:off x="22159595" y="12666370"/>
          <a:ext cx="1269" cy="922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48353</xdr:rowOff>
    </xdr:from>
    <xdr:ext cx="534377" cy="259045"/>
    <xdr:sp macro="" textlink="">
      <xdr:nvSpPr>
        <xdr:cNvPr id="855" name="繰出金最小値テキスト"/>
        <xdr:cNvSpPr txBox="1"/>
      </xdr:nvSpPr>
      <xdr:spPr>
        <a:xfrm>
          <a:off x="22212300" y="135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44526</xdr:rowOff>
    </xdr:from>
    <xdr:to>
      <xdr:col>116</xdr:col>
      <xdr:colOff>152400</xdr:colOff>
      <xdr:row>79</xdr:row>
      <xdr:rowOff>44526</xdr:rowOff>
    </xdr:to>
    <xdr:cxnSp macro="">
      <xdr:nvCxnSpPr>
        <xdr:cNvPr id="856" name="直線コネクタ 855"/>
        <xdr:cNvCxnSpPr/>
      </xdr:nvCxnSpPr>
      <xdr:spPr>
        <a:xfrm>
          <a:off x="22072600" y="13589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97197</xdr:rowOff>
    </xdr:from>
    <xdr:ext cx="534377" cy="259045"/>
    <xdr:sp macro="" textlink="">
      <xdr:nvSpPr>
        <xdr:cNvPr id="857" name="繰出金最大値テキスト"/>
        <xdr:cNvSpPr txBox="1"/>
      </xdr:nvSpPr>
      <xdr:spPr>
        <a:xfrm>
          <a:off x="22212300" y="124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150520</xdr:rowOff>
    </xdr:from>
    <xdr:to>
      <xdr:col>116</xdr:col>
      <xdr:colOff>152400</xdr:colOff>
      <xdr:row>73</xdr:row>
      <xdr:rowOff>150520</xdr:rowOff>
    </xdr:to>
    <xdr:cxnSp macro="">
      <xdr:nvCxnSpPr>
        <xdr:cNvPr id="858" name="直線コネクタ 857"/>
        <xdr:cNvCxnSpPr/>
      </xdr:nvCxnSpPr>
      <xdr:spPr>
        <a:xfrm>
          <a:off x="22072600" y="1266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33858</xdr:rowOff>
    </xdr:from>
    <xdr:to>
      <xdr:col>116</xdr:col>
      <xdr:colOff>63500</xdr:colOff>
      <xdr:row>75</xdr:row>
      <xdr:rowOff>135204</xdr:rowOff>
    </xdr:to>
    <xdr:cxnSp macro="">
      <xdr:nvCxnSpPr>
        <xdr:cNvPr id="859" name="直線コネクタ 858"/>
        <xdr:cNvCxnSpPr/>
      </xdr:nvCxnSpPr>
      <xdr:spPr>
        <a:xfrm flipV="1">
          <a:off x="21323300" y="1289260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20007</xdr:rowOff>
    </xdr:from>
    <xdr:ext cx="534377" cy="259045"/>
    <xdr:sp macro="" textlink="">
      <xdr:nvSpPr>
        <xdr:cNvPr id="860" name="繰出金平均値テキスト"/>
        <xdr:cNvSpPr txBox="1"/>
      </xdr:nvSpPr>
      <xdr:spPr>
        <a:xfrm>
          <a:off x="22212300" y="13050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41580</xdr:rowOff>
    </xdr:from>
    <xdr:to>
      <xdr:col>116</xdr:col>
      <xdr:colOff>114300</xdr:colOff>
      <xdr:row>76</xdr:row>
      <xdr:rowOff>143180</xdr:rowOff>
    </xdr:to>
    <xdr:sp macro="" textlink="">
      <xdr:nvSpPr>
        <xdr:cNvPr id="861" name="フローチャート: 判断 860"/>
        <xdr:cNvSpPr/>
      </xdr:nvSpPr>
      <xdr:spPr>
        <a:xfrm>
          <a:off x="22110700" y="130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135204</xdr:rowOff>
    </xdr:from>
    <xdr:to>
      <xdr:col>111</xdr:col>
      <xdr:colOff>177800</xdr:colOff>
      <xdr:row>75</xdr:row>
      <xdr:rowOff>152540</xdr:rowOff>
    </xdr:to>
    <xdr:cxnSp macro="">
      <xdr:nvCxnSpPr>
        <xdr:cNvPr id="862" name="直線コネクタ 861"/>
        <xdr:cNvCxnSpPr/>
      </xdr:nvCxnSpPr>
      <xdr:spPr>
        <a:xfrm flipV="1">
          <a:off x="20434300" y="12993954"/>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90615</xdr:rowOff>
    </xdr:from>
    <xdr:to>
      <xdr:col>112</xdr:col>
      <xdr:colOff>38100</xdr:colOff>
      <xdr:row>77</xdr:row>
      <xdr:rowOff>20765</xdr:rowOff>
    </xdr:to>
    <xdr:sp macro="" textlink="">
      <xdr:nvSpPr>
        <xdr:cNvPr id="863" name="フローチャート: 判断 862"/>
        <xdr:cNvSpPr/>
      </xdr:nvSpPr>
      <xdr:spPr>
        <a:xfrm>
          <a:off x="21272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11892</xdr:rowOff>
    </xdr:from>
    <xdr:ext cx="534377" cy="259045"/>
    <xdr:sp macro="" textlink="">
      <xdr:nvSpPr>
        <xdr:cNvPr id="864" name="テキスト ボックス 863"/>
        <xdr:cNvSpPr txBox="1"/>
      </xdr:nvSpPr>
      <xdr:spPr>
        <a:xfrm>
          <a:off x="21056111" y="132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152540</xdr:rowOff>
    </xdr:from>
    <xdr:to>
      <xdr:col>107</xdr:col>
      <xdr:colOff>50800</xdr:colOff>
      <xdr:row>76</xdr:row>
      <xdr:rowOff>11494</xdr:rowOff>
    </xdr:to>
    <xdr:cxnSp macro="">
      <xdr:nvCxnSpPr>
        <xdr:cNvPr id="865" name="直線コネクタ 864"/>
        <xdr:cNvCxnSpPr/>
      </xdr:nvCxnSpPr>
      <xdr:spPr>
        <a:xfrm flipV="1">
          <a:off x="19545300" y="13011290"/>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113094</xdr:rowOff>
    </xdr:from>
    <xdr:to>
      <xdr:col>107</xdr:col>
      <xdr:colOff>101600</xdr:colOff>
      <xdr:row>77</xdr:row>
      <xdr:rowOff>43244</xdr:rowOff>
    </xdr:to>
    <xdr:sp macro="" textlink="">
      <xdr:nvSpPr>
        <xdr:cNvPr id="866" name="フローチャート: 判断 865"/>
        <xdr:cNvSpPr/>
      </xdr:nvSpPr>
      <xdr:spPr>
        <a:xfrm>
          <a:off x="20383500" y="131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34371</xdr:rowOff>
    </xdr:from>
    <xdr:ext cx="534377" cy="259045"/>
    <xdr:sp macro="" textlink="">
      <xdr:nvSpPr>
        <xdr:cNvPr id="867" name="テキスト ボックス 866"/>
        <xdr:cNvSpPr txBox="1"/>
      </xdr:nvSpPr>
      <xdr:spPr>
        <a:xfrm>
          <a:off x="20167111" y="132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81140</xdr:rowOff>
    </xdr:from>
    <xdr:to>
      <xdr:col>102</xdr:col>
      <xdr:colOff>114300</xdr:colOff>
      <xdr:row>76</xdr:row>
      <xdr:rowOff>11494</xdr:rowOff>
    </xdr:to>
    <xdr:cxnSp macro="">
      <xdr:nvCxnSpPr>
        <xdr:cNvPr id="868" name="直線コネクタ 867"/>
        <xdr:cNvCxnSpPr/>
      </xdr:nvCxnSpPr>
      <xdr:spPr>
        <a:xfrm>
          <a:off x="18656300" y="12254090"/>
          <a:ext cx="889000" cy="7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89167</xdr:rowOff>
    </xdr:from>
    <xdr:to>
      <xdr:col>102</xdr:col>
      <xdr:colOff>165100</xdr:colOff>
      <xdr:row>78</xdr:row>
      <xdr:rowOff>19317</xdr:rowOff>
    </xdr:to>
    <xdr:sp macro="" textlink="">
      <xdr:nvSpPr>
        <xdr:cNvPr id="869" name="フローチャート: 判断 868"/>
        <xdr:cNvSpPr/>
      </xdr:nvSpPr>
      <xdr:spPr>
        <a:xfrm>
          <a:off x="19494500" y="132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10444</xdr:rowOff>
    </xdr:from>
    <xdr:ext cx="534377" cy="259045"/>
    <xdr:sp macro="" textlink="">
      <xdr:nvSpPr>
        <xdr:cNvPr id="870" name="テキスト ボックス 869"/>
        <xdr:cNvSpPr txBox="1"/>
      </xdr:nvSpPr>
      <xdr:spPr>
        <a:xfrm>
          <a:off x="19278111" y="133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34798</xdr:rowOff>
    </xdr:from>
    <xdr:to>
      <xdr:col>98</xdr:col>
      <xdr:colOff>38100</xdr:colOff>
      <xdr:row>76</xdr:row>
      <xdr:rowOff>136398</xdr:rowOff>
    </xdr:to>
    <xdr:sp macro="" textlink="">
      <xdr:nvSpPr>
        <xdr:cNvPr id="871" name="フローチャート: 判断 870"/>
        <xdr:cNvSpPr/>
      </xdr:nvSpPr>
      <xdr:spPr>
        <a:xfrm>
          <a:off x="18605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127525</xdr:rowOff>
    </xdr:from>
    <xdr:ext cx="534377" cy="259045"/>
    <xdr:sp macro="" textlink="">
      <xdr:nvSpPr>
        <xdr:cNvPr id="872" name="テキスト ボックス 871"/>
        <xdr:cNvSpPr txBox="1"/>
      </xdr:nvSpPr>
      <xdr:spPr>
        <a:xfrm>
          <a:off x="18389111" y="131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154508</xdr:rowOff>
    </xdr:from>
    <xdr:to>
      <xdr:col>116</xdr:col>
      <xdr:colOff>114300</xdr:colOff>
      <xdr:row>75</xdr:row>
      <xdr:rowOff>84658</xdr:rowOff>
    </xdr:to>
    <xdr:sp macro="" textlink="">
      <xdr:nvSpPr>
        <xdr:cNvPr id="878" name="楕円 877"/>
        <xdr:cNvSpPr/>
      </xdr:nvSpPr>
      <xdr:spPr>
        <a:xfrm>
          <a:off x="22110700" y="128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5935</xdr:rowOff>
    </xdr:from>
    <xdr:ext cx="534377" cy="259045"/>
    <xdr:sp macro="" textlink="">
      <xdr:nvSpPr>
        <xdr:cNvPr id="879" name="繰出金該当値テキスト"/>
        <xdr:cNvSpPr txBox="1"/>
      </xdr:nvSpPr>
      <xdr:spPr>
        <a:xfrm>
          <a:off x="22212300" y="126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84404</xdr:rowOff>
    </xdr:from>
    <xdr:to>
      <xdr:col>112</xdr:col>
      <xdr:colOff>38100</xdr:colOff>
      <xdr:row>76</xdr:row>
      <xdr:rowOff>14554</xdr:rowOff>
    </xdr:to>
    <xdr:sp macro="" textlink="">
      <xdr:nvSpPr>
        <xdr:cNvPr id="880" name="楕円 879"/>
        <xdr:cNvSpPr/>
      </xdr:nvSpPr>
      <xdr:spPr>
        <a:xfrm>
          <a:off x="21272500" y="1294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31081</xdr:rowOff>
    </xdr:from>
    <xdr:ext cx="534377" cy="259045"/>
    <xdr:sp macro="" textlink="">
      <xdr:nvSpPr>
        <xdr:cNvPr id="881" name="テキスト ボックス 880"/>
        <xdr:cNvSpPr txBox="1"/>
      </xdr:nvSpPr>
      <xdr:spPr>
        <a:xfrm>
          <a:off x="21056111" y="127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101740</xdr:rowOff>
    </xdr:from>
    <xdr:to>
      <xdr:col>107</xdr:col>
      <xdr:colOff>101600</xdr:colOff>
      <xdr:row>76</xdr:row>
      <xdr:rowOff>31890</xdr:rowOff>
    </xdr:to>
    <xdr:sp macro="" textlink="">
      <xdr:nvSpPr>
        <xdr:cNvPr id="882" name="楕円 881"/>
        <xdr:cNvSpPr/>
      </xdr:nvSpPr>
      <xdr:spPr>
        <a:xfrm>
          <a:off x="20383500" y="129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48417</xdr:rowOff>
    </xdr:from>
    <xdr:ext cx="534377" cy="259045"/>
    <xdr:sp macro="" textlink="">
      <xdr:nvSpPr>
        <xdr:cNvPr id="883" name="テキスト ボックス 882"/>
        <xdr:cNvSpPr txBox="1"/>
      </xdr:nvSpPr>
      <xdr:spPr>
        <a:xfrm>
          <a:off x="20167111" y="12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132144</xdr:rowOff>
    </xdr:from>
    <xdr:to>
      <xdr:col>102</xdr:col>
      <xdr:colOff>165100</xdr:colOff>
      <xdr:row>76</xdr:row>
      <xdr:rowOff>62294</xdr:rowOff>
    </xdr:to>
    <xdr:sp macro="" textlink="">
      <xdr:nvSpPr>
        <xdr:cNvPr id="884" name="楕円 883"/>
        <xdr:cNvSpPr/>
      </xdr:nvSpPr>
      <xdr:spPr>
        <a:xfrm>
          <a:off x="19494500" y="129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78821</xdr:rowOff>
    </xdr:from>
    <xdr:ext cx="534377" cy="259045"/>
    <xdr:sp macro="" textlink="">
      <xdr:nvSpPr>
        <xdr:cNvPr id="885" name="テキスト ボックス 884"/>
        <xdr:cNvSpPr txBox="1"/>
      </xdr:nvSpPr>
      <xdr:spPr>
        <a:xfrm>
          <a:off x="19278111" y="127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30340</xdr:rowOff>
    </xdr:from>
    <xdr:to>
      <xdr:col>98</xdr:col>
      <xdr:colOff>38100</xdr:colOff>
      <xdr:row>71</xdr:row>
      <xdr:rowOff>131940</xdr:rowOff>
    </xdr:to>
    <xdr:sp macro="" textlink="">
      <xdr:nvSpPr>
        <xdr:cNvPr id="886" name="楕円 885"/>
        <xdr:cNvSpPr/>
      </xdr:nvSpPr>
      <xdr:spPr>
        <a:xfrm>
          <a:off x="18605500" y="122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148467</xdr:rowOff>
    </xdr:from>
    <xdr:ext cx="534377" cy="259045"/>
    <xdr:sp macro="" textlink="">
      <xdr:nvSpPr>
        <xdr:cNvPr id="887" name="テキスト ボックス 886"/>
        <xdr:cNvSpPr txBox="1"/>
      </xdr:nvSpPr>
      <xdr:spPr>
        <a:xfrm>
          <a:off x="18389111" y="1197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731,042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円、主な構成項目は次のとおりとなっている。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・人件費は、住民</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87,966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円となっており、定年延長による退職手当の減等の影響により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比較では減少に転じたが、類似団体平均との比較では依然として高い水準で推移している。要因としては、消防や清掃など一部事務組合ではなく直営で行っていることや、市の面積が広いことにより複数の支所・出張所を配置する必要があり、類似団体と比べ職員数が多いためと分析され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・物件費は、住民</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122,503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防災情報ネットワーク整備費や新型コロナウイルスワクチン接種事業費などにより減少したが、西部学校給食センター（仮称）運営費、農村地域防災減災事業費、東部学校給食センター運営費などの増加により、物件費全体としては増加しため、類似団体平均と比較すると最上位となっ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・補助費等は、住民</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65,175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保健衛生事業国庫補助金等返還金、中小企業者等燃油・原材料等価格高騰対策助成金、教育・保育施設給付費などが減少したものの、国民スポーツ大会・全国障害者スポーツ大会開催準備費等の増加によ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年度より増加した。類似団体との比較では平均</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79,799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円を</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14,624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円下回っている。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・普通建設事業費は、住民</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86,628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と比べ減少した。要因としては、西部学校給食センター（仮称）整備事業費などが増加した一方、新庁舎、公民館などの整備費が減少している。今後も、公共施設等総合管理計画等に基づき事業の取捨選択を徹底し、行政コストの最適化に努め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・公債費は、住民</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71,283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も高い水準にある。要因としては、市町村合併後の新市の均衡ある発展を目指すため、合併特例債を活用した基盤整備事業を集中的に行ってきたことによる元利償還によるものと考えられる。今後は、普通建設事業費と同様に、公共施設等総合管理計画等に基づき事業の取捨選択を徹底し、起債発行額を減じるとともに、利率の見直し等を積極的に実施し、公債費の減少に努め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・繰出金は、住民</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48,278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円となっており、観光施設特別会計繰出金や後期高齢者医療特別会計繰出金などの増加により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年度より増加した。類似団体平均と比較すると高い水準である。今後も各会計、使用料などの適正化による経営の健全化を図るとともに、経費削減などを行い、繰出金の抑制に努める。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115,475
114,490
487.58
85,819,024
84,417,130
742,116
34,670,896
87,302,287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11430</xdr:rowOff>
    </xdr:from>
    <xdr:to>
      <xdr:col>24</xdr:col>
      <xdr:colOff>62865</xdr:colOff>
      <xdr:row>37</xdr:row>
      <xdr:rowOff>118110</xdr:rowOff>
    </xdr:to>
    <xdr:cxnSp macro="">
      <xdr:nvCxnSpPr>
        <xdr:cNvPr id="56" name="直線コネクタ 55"/>
        <xdr:cNvCxnSpPr/>
      </xdr:nvCxnSpPr>
      <xdr:spPr>
        <a:xfrm flipV="1">
          <a:off x="4633595" y="515493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121937</xdr:rowOff>
    </xdr:from>
    <xdr:ext cx="469744" cy="259045"/>
    <xdr:sp macro="" textlink="">
      <xdr:nvSpPr>
        <xdr:cNvPr id="57" name="議会費最小値テキスト"/>
        <xdr:cNvSpPr txBox="1"/>
      </xdr:nvSpPr>
      <xdr:spPr>
        <a:xfrm>
          <a:off x="4686300"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118110</xdr:rowOff>
    </xdr:from>
    <xdr:to>
      <xdr:col>24</xdr:col>
      <xdr:colOff>152400</xdr:colOff>
      <xdr:row>37</xdr:row>
      <xdr:rowOff>118110</xdr:rowOff>
    </xdr:to>
    <xdr:cxnSp macro="">
      <xdr:nvCxnSpPr>
        <xdr:cNvPr id="58" name="直線コネクタ 57"/>
        <xdr:cNvCxnSpPr/>
      </xdr:nvCxnSpPr>
      <xdr:spPr>
        <a:xfrm>
          <a:off x="4546600" y="646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129557</xdr:rowOff>
    </xdr:from>
    <xdr:ext cx="469744" cy="259045"/>
    <xdr:sp macro="" textlink="">
      <xdr:nvSpPr>
        <xdr:cNvPr id="59" name="議会費最大値テキスト"/>
        <xdr:cNvSpPr txBox="1"/>
      </xdr:nvSpPr>
      <xdr:spPr>
        <a:xfrm>
          <a:off x="4686300" y="49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11430</xdr:rowOff>
    </xdr:from>
    <xdr:to>
      <xdr:col>24</xdr:col>
      <xdr:colOff>152400</xdr:colOff>
      <xdr:row>30</xdr:row>
      <xdr:rowOff>11430</xdr:rowOff>
    </xdr:to>
    <xdr:cxnSp macro="">
      <xdr:nvCxnSpPr>
        <xdr:cNvPr id="60" name="直線コネクタ 59"/>
        <xdr:cNvCxnSpPr/>
      </xdr:nvCxnSpPr>
      <xdr:spPr>
        <a:xfrm>
          <a:off x="4546600" y="51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125730</xdr:rowOff>
    </xdr:from>
    <xdr:to>
      <xdr:col>24</xdr:col>
      <xdr:colOff>63500</xdr:colOff>
      <xdr:row>31</xdr:row>
      <xdr:rowOff>137160</xdr:rowOff>
    </xdr:to>
    <xdr:cxnSp macro="">
      <xdr:nvCxnSpPr>
        <xdr:cNvPr id="61" name="直線コネクタ 60"/>
        <xdr:cNvCxnSpPr/>
      </xdr:nvCxnSpPr>
      <xdr:spPr>
        <a:xfrm flipV="1">
          <a:off x="3797300" y="54406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469744" cy="259045"/>
    <xdr:sp macro="" textlink="">
      <xdr:nvSpPr>
        <xdr:cNvPr id="62" name="議会費平均値テキスト"/>
        <xdr:cNvSpPr txBox="1"/>
      </xdr:nvSpPr>
      <xdr:spPr>
        <a:xfrm>
          <a:off x="4686300" y="5509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44450</xdr:rowOff>
    </xdr:from>
    <xdr:to>
      <xdr:col>24</xdr:col>
      <xdr:colOff>114300</xdr:colOff>
      <xdr:row>32</xdr:row>
      <xdr:rowOff>146050</xdr:rowOff>
    </xdr:to>
    <xdr:sp macro="" textlink="">
      <xdr:nvSpPr>
        <xdr:cNvPr id="63" name="フローチャート: 判断 62"/>
        <xdr:cNvSpPr/>
      </xdr:nvSpPr>
      <xdr:spPr>
        <a:xfrm>
          <a:off x="4584700" y="55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62230</xdr:rowOff>
    </xdr:from>
    <xdr:to>
      <xdr:col>19</xdr:col>
      <xdr:colOff>177800</xdr:colOff>
      <xdr:row>31</xdr:row>
      <xdr:rowOff>137160</xdr:rowOff>
    </xdr:to>
    <xdr:cxnSp macro="">
      <xdr:nvCxnSpPr>
        <xdr:cNvPr id="64" name="直線コネクタ 63"/>
        <xdr:cNvCxnSpPr/>
      </xdr:nvCxnSpPr>
      <xdr:spPr>
        <a:xfrm>
          <a:off x="2908300" y="537718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116840</xdr:rowOff>
    </xdr:from>
    <xdr:to>
      <xdr:col>20</xdr:col>
      <xdr:colOff>38100</xdr:colOff>
      <xdr:row>33</xdr:row>
      <xdr:rowOff>46990</xdr:rowOff>
    </xdr:to>
    <xdr:sp macro="" textlink="">
      <xdr:nvSpPr>
        <xdr:cNvPr id="65" name="フローチャート: 判断 64"/>
        <xdr:cNvSpPr/>
      </xdr:nvSpPr>
      <xdr:spPr>
        <a:xfrm>
          <a:off x="3746500" y="56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38117</xdr:rowOff>
    </xdr:from>
    <xdr:ext cx="469744" cy="259045"/>
    <xdr:sp macro="" textlink="">
      <xdr:nvSpPr>
        <xdr:cNvPr id="66" name="テキスト ボックス 65"/>
        <xdr:cNvSpPr txBox="1"/>
      </xdr:nvSpPr>
      <xdr:spPr>
        <a:xfrm>
          <a:off x="3562428"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118110</xdr:rowOff>
    </xdr:from>
    <xdr:to>
      <xdr:col>15</xdr:col>
      <xdr:colOff>50800</xdr:colOff>
      <xdr:row>31</xdr:row>
      <xdr:rowOff>62230</xdr:rowOff>
    </xdr:to>
    <xdr:cxnSp macro="">
      <xdr:nvCxnSpPr>
        <xdr:cNvPr id="67" name="直線コネクタ 66"/>
        <xdr:cNvCxnSpPr/>
      </xdr:nvCxnSpPr>
      <xdr:spPr>
        <a:xfrm>
          <a:off x="2019300" y="5261610"/>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158750</xdr:rowOff>
    </xdr:from>
    <xdr:to>
      <xdr:col>15</xdr:col>
      <xdr:colOff>101600</xdr:colOff>
      <xdr:row>33</xdr:row>
      <xdr:rowOff>88900</xdr:rowOff>
    </xdr:to>
    <xdr:sp macro="" textlink="">
      <xdr:nvSpPr>
        <xdr:cNvPr id="68" name="フローチャート: 判断 67"/>
        <xdr:cNvSpPr/>
      </xdr:nvSpPr>
      <xdr:spPr>
        <a:xfrm>
          <a:off x="2857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80027</xdr:rowOff>
    </xdr:from>
    <xdr:ext cx="469744" cy="259045"/>
    <xdr:sp macro="" textlink="">
      <xdr:nvSpPr>
        <xdr:cNvPr id="69" name="テキスト ボックス 68"/>
        <xdr:cNvSpPr txBox="1"/>
      </xdr:nvSpPr>
      <xdr:spPr>
        <a:xfrm>
          <a:off x="2673428" y="57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22860</xdr:rowOff>
    </xdr:from>
    <xdr:to>
      <xdr:col>10</xdr:col>
      <xdr:colOff>114300</xdr:colOff>
      <xdr:row>30</xdr:row>
      <xdr:rowOff>118110</xdr:rowOff>
    </xdr:to>
    <xdr:cxnSp macro="">
      <xdr:nvCxnSpPr>
        <xdr:cNvPr id="70" name="直線コネクタ 69"/>
        <xdr:cNvCxnSpPr/>
      </xdr:nvCxnSpPr>
      <xdr:spPr>
        <a:xfrm>
          <a:off x="1130300" y="51663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24130</xdr:rowOff>
    </xdr:from>
    <xdr:to>
      <xdr:col>10</xdr:col>
      <xdr:colOff>165100</xdr:colOff>
      <xdr:row>32</xdr:row>
      <xdr:rowOff>125730</xdr:rowOff>
    </xdr:to>
    <xdr:sp macro="" textlink="">
      <xdr:nvSpPr>
        <xdr:cNvPr id="71" name="フローチャート: 判断 70"/>
        <xdr:cNvSpPr/>
      </xdr:nvSpPr>
      <xdr:spPr>
        <a:xfrm>
          <a:off x="1968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116857</xdr:rowOff>
    </xdr:from>
    <xdr:ext cx="469744" cy="259045"/>
    <xdr:sp macro="" textlink="">
      <xdr:nvSpPr>
        <xdr:cNvPr id="72" name="テキスト ボックス 71"/>
        <xdr:cNvSpPr txBox="1"/>
      </xdr:nvSpPr>
      <xdr:spPr>
        <a:xfrm>
          <a:off x="1784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67310</xdr:rowOff>
    </xdr:from>
    <xdr:to>
      <xdr:col>6</xdr:col>
      <xdr:colOff>38100</xdr:colOff>
      <xdr:row>31</xdr:row>
      <xdr:rowOff>168910</xdr:rowOff>
    </xdr:to>
    <xdr:sp macro="" textlink="">
      <xdr:nvSpPr>
        <xdr:cNvPr id="73" name="フローチャート: 判断 72"/>
        <xdr:cNvSpPr/>
      </xdr:nvSpPr>
      <xdr:spPr>
        <a:xfrm>
          <a:off x="1079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160037</xdr:rowOff>
    </xdr:from>
    <xdr:ext cx="469744" cy="259045"/>
    <xdr:sp macro="" textlink="">
      <xdr:nvSpPr>
        <xdr:cNvPr id="74" name="テキスト ボックス 73"/>
        <xdr:cNvSpPr txBox="1"/>
      </xdr:nvSpPr>
      <xdr:spPr>
        <a:xfrm>
          <a:off x="895428"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74930</xdr:rowOff>
    </xdr:from>
    <xdr:to>
      <xdr:col>24</xdr:col>
      <xdr:colOff>114300</xdr:colOff>
      <xdr:row>32</xdr:row>
      <xdr:rowOff>5080</xdr:rowOff>
    </xdr:to>
    <xdr:sp macro="" textlink="">
      <xdr:nvSpPr>
        <xdr:cNvPr id="80" name="楕円 79"/>
        <xdr:cNvSpPr/>
      </xdr:nvSpPr>
      <xdr:spPr>
        <a:xfrm>
          <a:off x="4584700" y="53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97807</xdr:rowOff>
    </xdr:from>
    <xdr:ext cx="469744" cy="259045"/>
    <xdr:sp macro="" textlink="">
      <xdr:nvSpPr>
        <xdr:cNvPr id="81" name="議会費該当値テキスト"/>
        <xdr:cNvSpPr txBox="1"/>
      </xdr:nvSpPr>
      <xdr:spPr>
        <a:xfrm>
          <a:off x="4686300"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86360</xdr:rowOff>
    </xdr:from>
    <xdr:to>
      <xdr:col>20</xdr:col>
      <xdr:colOff>38100</xdr:colOff>
      <xdr:row>32</xdr:row>
      <xdr:rowOff>16510</xdr:rowOff>
    </xdr:to>
    <xdr:sp macro="" textlink="">
      <xdr:nvSpPr>
        <xdr:cNvPr id="82" name="楕円 81"/>
        <xdr:cNvSpPr/>
      </xdr:nvSpPr>
      <xdr:spPr>
        <a:xfrm>
          <a:off x="3746500" y="54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33037</xdr:rowOff>
    </xdr:from>
    <xdr:ext cx="469744" cy="259045"/>
    <xdr:sp macro="" textlink="">
      <xdr:nvSpPr>
        <xdr:cNvPr id="83" name="テキスト ボックス 82"/>
        <xdr:cNvSpPr txBox="1"/>
      </xdr:nvSpPr>
      <xdr:spPr>
        <a:xfrm>
          <a:off x="3562428" y="51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11430</xdr:rowOff>
    </xdr:from>
    <xdr:to>
      <xdr:col>15</xdr:col>
      <xdr:colOff>101600</xdr:colOff>
      <xdr:row>31</xdr:row>
      <xdr:rowOff>113030</xdr:rowOff>
    </xdr:to>
    <xdr:sp macro="" textlink="">
      <xdr:nvSpPr>
        <xdr:cNvPr id="84" name="楕円 83"/>
        <xdr:cNvSpPr/>
      </xdr:nvSpPr>
      <xdr:spPr>
        <a:xfrm>
          <a:off x="2857500" y="53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129557</xdr:rowOff>
    </xdr:from>
    <xdr:ext cx="469744" cy="259045"/>
    <xdr:sp macro="" textlink="">
      <xdr:nvSpPr>
        <xdr:cNvPr id="85" name="テキスト ボックス 84"/>
        <xdr:cNvSpPr txBox="1"/>
      </xdr:nvSpPr>
      <xdr:spPr>
        <a:xfrm>
          <a:off x="2673428"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67310</xdr:rowOff>
    </xdr:from>
    <xdr:to>
      <xdr:col>10</xdr:col>
      <xdr:colOff>165100</xdr:colOff>
      <xdr:row>30</xdr:row>
      <xdr:rowOff>168910</xdr:rowOff>
    </xdr:to>
    <xdr:sp macro="" textlink="">
      <xdr:nvSpPr>
        <xdr:cNvPr id="86" name="楕円 85"/>
        <xdr:cNvSpPr/>
      </xdr:nvSpPr>
      <xdr:spPr>
        <a:xfrm>
          <a:off x="1968500" y="52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13987</xdr:rowOff>
    </xdr:from>
    <xdr:ext cx="469744" cy="259045"/>
    <xdr:sp macro="" textlink="">
      <xdr:nvSpPr>
        <xdr:cNvPr id="87" name="テキスト ボックス 86"/>
        <xdr:cNvSpPr txBox="1"/>
      </xdr:nvSpPr>
      <xdr:spPr>
        <a:xfrm>
          <a:off x="1784428" y="498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143510</xdr:rowOff>
    </xdr:from>
    <xdr:to>
      <xdr:col>6</xdr:col>
      <xdr:colOff>38100</xdr:colOff>
      <xdr:row>30</xdr:row>
      <xdr:rowOff>73660</xdr:rowOff>
    </xdr:to>
    <xdr:sp macro="" textlink="">
      <xdr:nvSpPr>
        <xdr:cNvPr id="88" name="楕円 87"/>
        <xdr:cNvSpPr/>
      </xdr:nvSpPr>
      <xdr:spPr>
        <a:xfrm>
          <a:off x="1079500" y="51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90187</xdr:rowOff>
    </xdr:from>
    <xdr:ext cx="469744" cy="259045"/>
    <xdr:sp macro="" textlink="">
      <xdr:nvSpPr>
        <xdr:cNvPr id="89" name="テキスト ボックス 88"/>
        <xdr:cNvSpPr txBox="1"/>
      </xdr:nvSpPr>
      <xdr:spPr>
        <a:xfrm>
          <a:off x="895428"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114005</xdr:rowOff>
    </xdr:from>
    <xdr:to>
      <xdr:col>24</xdr:col>
      <xdr:colOff>62865</xdr:colOff>
      <xdr:row>59</xdr:row>
      <xdr:rowOff>67592</xdr:rowOff>
    </xdr:to>
    <xdr:cxnSp macro="">
      <xdr:nvCxnSpPr>
        <xdr:cNvPr id="114" name="直線コネクタ 113"/>
        <xdr:cNvCxnSpPr/>
      </xdr:nvCxnSpPr>
      <xdr:spPr>
        <a:xfrm flipV="1">
          <a:off x="4633595" y="9372305"/>
          <a:ext cx="1270" cy="810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71419</xdr:rowOff>
    </xdr:from>
    <xdr:ext cx="534377" cy="259045"/>
    <xdr:sp macro="" textlink="">
      <xdr:nvSpPr>
        <xdr:cNvPr id="115" name="総務費最小値テキスト"/>
        <xdr:cNvSpPr txBox="1"/>
      </xdr:nvSpPr>
      <xdr:spPr>
        <a:xfrm>
          <a:off x="4686300" y="101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67592</xdr:rowOff>
    </xdr:from>
    <xdr:to>
      <xdr:col>24</xdr:col>
      <xdr:colOff>152400</xdr:colOff>
      <xdr:row>59</xdr:row>
      <xdr:rowOff>67592</xdr:rowOff>
    </xdr:to>
    <xdr:cxnSp macro="">
      <xdr:nvCxnSpPr>
        <xdr:cNvPr id="116" name="直線コネクタ 115"/>
        <xdr:cNvCxnSpPr/>
      </xdr:nvCxnSpPr>
      <xdr:spPr>
        <a:xfrm>
          <a:off x="4546600" y="1018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60682</xdr:rowOff>
    </xdr:from>
    <xdr:ext cx="599010" cy="259045"/>
    <xdr:sp macro="" textlink="">
      <xdr:nvSpPr>
        <xdr:cNvPr id="117" name="総務費最大値テキスト"/>
        <xdr:cNvSpPr txBox="1"/>
      </xdr:nvSpPr>
      <xdr:spPr>
        <a:xfrm>
          <a:off x="4686300" y="914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153,372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114005</xdr:rowOff>
    </xdr:from>
    <xdr:to>
      <xdr:col>24</xdr:col>
      <xdr:colOff>152400</xdr:colOff>
      <xdr:row>54</xdr:row>
      <xdr:rowOff>114005</xdr:rowOff>
    </xdr:to>
    <xdr:cxnSp macro="">
      <xdr:nvCxnSpPr>
        <xdr:cNvPr id="118" name="直線コネクタ 117"/>
        <xdr:cNvCxnSpPr/>
      </xdr:nvCxnSpPr>
      <xdr:spPr>
        <a:xfrm>
          <a:off x="4546600" y="937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91976</xdr:rowOff>
    </xdr:from>
    <xdr:to>
      <xdr:col>24</xdr:col>
      <xdr:colOff>63500</xdr:colOff>
      <xdr:row>54</xdr:row>
      <xdr:rowOff>114005</xdr:rowOff>
    </xdr:to>
    <xdr:cxnSp macro="">
      <xdr:nvCxnSpPr>
        <xdr:cNvPr id="119" name="直線コネクタ 118"/>
        <xdr:cNvCxnSpPr/>
      </xdr:nvCxnSpPr>
      <xdr:spPr>
        <a:xfrm>
          <a:off x="3797300" y="9178826"/>
          <a:ext cx="838200" cy="1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51440</xdr:rowOff>
    </xdr:from>
    <xdr:ext cx="534377" cy="259045"/>
    <xdr:sp macro="" textlink="">
      <xdr:nvSpPr>
        <xdr:cNvPr id="120" name="総務費平均値テキスト"/>
        <xdr:cNvSpPr txBox="1"/>
      </xdr:nvSpPr>
      <xdr:spPr>
        <a:xfrm>
          <a:off x="4686300" y="9824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73013</xdr:rowOff>
    </xdr:from>
    <xdr:to>
      <xdr:col>24</xdr:col>
      <xdr:colOff>114300</xdr:colOff>
      <xdr:row>58</xdr:row>
      <xdr:rowOff>3163</xdr:rowOff>
    </xdr:to>
    <xdr:sp macro="" textlink="">
      <xdr:nvSpPr>
        <xdr:cNvPr id="121" name="フローチャート: 判断 120"/>
        <xdr:cNvSpPr/>
      </xdr:nvSpPr>
      <xdr:spPr>
        <a:xfrm>
          <a:off x="4584700" y="984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34651</xdr:rowOff>
    </xdr:from>
    <xdr:to>
      <xdr:col>19</xdr:col>
      <xdr:colOff>177800</xdr:colOff>
      <xdr:row>53</xdr:row>
      <xdr:rowOff>91976</xdr:rowOff>
    </xdr:to>
    <xdr:cxnSp macro="">
      <xdr:nvCxnSpPr>
        <xdr:cNvPr id="122" name="直線コネクタ 121"/>
        <xdr:cNvCxnSpPr/>
      </xdr:nvCxnSpPr>
      <xdr:spPr>
        <a:xfrm>
          <a:off x="2908300" y="9121501"/>
          <a:ext cx="889000" cy="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160345</xdr:rowOff>
    </xdr:from>
    <xdr:to>
      <xdr:col>20</xdr:col>
      <xdr:colOff>38100</xdr:colOff>
      <xdr:row>57</xdr:row>
      <xdr:rowOff>90495</xdr:rowOff>
    </xdr:to>
    <xdr:sp macro="" textlink="">
      <xdr:nvSpPr>
        <xdr:cNvPr id="123" name="フローチャート: 判断 122"/>
        <xdr:cNvSpPr/>
      </xdr:nvSpPr>
      <xdr:spPr>
        <a:xfrm>
          <a:off x="3746500" y="976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81622</xdr:rowOff>
    </xdr:from>
    <xdr:ext cx="534377" cy="259045"/>
    <xdr:sp macro="" textlink="">
      <xdr:nvSpPr>
        <xdr:cNvPr id="124" name="テキスト ボックス 123"/>
        <xdr:cNvSpPr txBox="1"/>
      </xdr:nvSpPr>
      <xdr:spPr>
        <a:xfrm>
          <a:off x="3530111" y="98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31221</xdr:rowOff>
    </xdr:from>
    <xdr:to>
      <xdr:col>15</xdr:col>
      <xdr:colOff>50800</xdr:colOff>
      <xdr:row>53</xdr:row>
      <xdr:rowOff>34651</xdr:rowOff>
    </xdr:to>
    <xdr:cxnSp macro="">
      <xdr:nvCxnSpPr>
        <xdr:cNvPr id="125" name="直線コネクタ 124"/>
        <xdr:cNvCxnSpPr/>
      </xdr:nvCxnSpPr>
      <xdr:spPr>
        <a:xfrm>
          <a:off x="2019300" y="8775171"/>
          <a:ext cx="889000" cy="3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44872</xdr:rowOff>
    </xdr:from>
    <xdr:to>
      <xdr:col>15</xdr:col>
      <xdr:colOff>101600</xdr:colOff>
      <xdr:row>57</xdr:row>
      <xdr:rowOff>146472</xdr:rowOff>
    </xdr:to>
    <xdr:sp macro="" textlink="">
      <xdr:nvSpPr>
        <xdr:cNvPr id="126" name="フローチャート: 判断 125"/>
        <xdr:cNvSpPr/>
      </xdr:nvSpPr>
      <xdr:spPr>
        <a:xfrm>
          <a:off x="2857500" y="98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137599</xdr:rowOff>
    </xdr:from>
    <xdr:ext cx="534377" cy="259045"/>
    <xdr:sp macro="" textlink="">
      <xdr:nvSpPr>
        <xdr:cNvPr id="127" name="テキスト ボックス 126"/>
        <xdr:cNvSpPr txBox="1"/>
      </xdr:nvSpPr>
      <xdr:spPr>
        <a:xfrm>
          <a:off x="2641111" y="991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31221</xdr:rowOff>
    </xdr:from>
    <xdr:to>
      <xdr:col>10</xdr:col>
      <xdr:colOff>114300</xdr:colOff>
      <xdr:row>57</xdr:row>
      <xdr:rowOff>145720</xdr:rowOff>
    </xdr:to>
    <xdr:cxnSp macro="">
      <xdr:nvCxnSpPr>
        <xdr:cNvPr id="128" name="直線コネクタ 127"/>
        <xdr:cNvCxnSpPr/>
      </xdr:nvCxnSpPr>
      <xdr:spPr>
        <a:xfrm flipV="1">
          <a:off x="1130300" y="8775171"/>
          <a:ext cx="889000" cy="11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146492</xdr:rowOff>
    </xdr:from>
    <xdr:to>
      <xdr:col>10</xdr:col>
      <xdr:colOff>165100</xdr:colOff>
      <xdr:row>54</xdr:row>
      <xdr:rowOff>76642</xdr:rowOff>
    </xdr:to>
    <xdr:sp macro="" textlink="">
      <xdr:nvSpPr>
        <xdr:cNvPr id="129" name="フローチャート: 判断 128"/>
        <xdr:cNvSpPr/>
      </xdr:nvSpPr>
      <xdr:spPr>
        <a:xfrm>
          <a:off x="19685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67769</xdr:rowOff>
    </xdr:from>
    <xdr:ext cx="599010" cy="259045"/>
    <xdr:sp macro="" textlink="">
      <xdr:nvSpPr>
        <xdr:cNvPr id="130" name="テキスト ボックス 129"/>
        <xdr:cNvSpPr txBox="1"/>
      </xdr:nvSpPr>
      <xdr:spPr>
        <a:xfrm>
          <a:off x="1719795" y="932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90249</xdr:rowOff>
    </xdr:from>
    <xdr:to>
      <xdr:col>6</xdr:col>
      <xdr:colOff>38100</xdr:colOff>
      <xdr:row>59</xdr:row>
      <xdr:rowOff>20399</xdr:rowOff>
    </xdr:to>
    <xdr:sp macro="" textlink="">
      <xdr:nvSpPr>
        <xdr:cNvPr id="131" name="フローチャート: 判断 130"/>
        <xdr:cNvSpPr/>
      </xdr:nvSpPr>
      <xdr:spPr>
        <a:xfrm>
          <a:off x="1079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11526</xdr:rowOff>
    </xdr:from>
    <xdr:ext cx="534377" cy="259045"/>
    <xdr:sp macro="" textlink="">
      <xdr:nvSpPr>
        <xdr:cNvPr id="132" name="テキスト ボックス 131"/>
        <xdr:cNvSpPr txBox="1"/>
      </xdr:nvSpPr>
      <xdr:spPr>
        <a:xfrm>
          <a:off x="863111" y="10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63205</xdr:rowOff>
    </xdr:from>
    <xdr:to>
      <xdr:col>24</xdr:col>
      <xdr:colOff>114300</xdr:colOff>
      <xdr:row>54</xdr:row>
      <xdr:rowOff>164805</xdr:rowOff>
    </xdr:to>
    <xdr:sp macro="" textlink="">
      <xdr:nvSpPr>
        <xdr:cNvPr id="138" name="楕円 137"/>
        <xdr:cNvSpPr/>
      </xdr:nvSpPr>
      <xdr:spPr>
        <a:xfrm>
          <a:off x="4584700" y="93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16232</xdr:rowOff>
    </xdr:from>
    <xdr:ext cx="599010" cy="259045"/>
    <xdr:sp macro="" textlink="">
      <xdr:nvSpPr>
        <xdr:cNvPr id="139" name="総務費該当値テキスト"/>
        <xdr:cNvSpPr txBox="1"/>
      </xdr:nvSpPr>
      <xdr:spPr>
        <a:xfrm>
          <a:off x="4686300" y="927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41176</xdr:rowOff>
    </xdr:from>
    <xdr:to>
      <xdr:col>20</xdr:col>
      <xdr:colOff>38100</xdr:colOff>
      <xdr:row>53</xdr:row>
      <xdr:rowOff>142776</xdr:rowOff>
    </xdr:to>
    <xdr:sp macro="" textlink="">
      <xdr:nvSpPr>
        <xdr:cNvPr id="140" name="楕円 139"/>
        <xdr:cNvSpPr/>
      </xdr:nvSpPr>
      <xdr:spPr>
        <a:xfrm>
          <a:off x="3746500" y="912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159303</xdr:rowOff>
    </xdr:from>
    <xdr:ext cx="599010" cy="259045"/>
    <xdr:sp macro="" textlink="">
      <xdr:nvSpPr>
        <xdr:cNvPr id="141" name="テキスト ボックス 140"/>
        <xdr:cNvSpPr txBox="1"/>
      </xdr:nvSpPr>
      <xdr:spPr>
        <a:xfrm>
          <a:off x="3497795" y="890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155301</xdr:rowOff>
    </xdr:from>
    <xdr:to>
      <xdr:col>15</xdr:col>
      <xdr:colOff>101600</xdr:colOff>
      <xdr:row>53</xdr:row>
      <xdr:rowOff>85451</xdr:rowOff>
    </xdr:to>
    <xdr:sp macro="" textlink="">
      <xdr:nvSpPr>
        <xdr:cNvPr id="142" name="楕円 141"/>
        <xdr:cNvSpPr/>
      </xdr:nvSpPr>
      <xdr:spPr>
        <a:xfrm>
          <a:off x="2857500" y="90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101978</xdr:rowOff>
    </xdr:from>
    <xdr:ext cx="599010" cy="259045"/>
    <xdr:sp macro="" textlink="">
      <xdr:nvSpPr>
        <xdr:cNvPr id="143" name="テキスト ボックス 142"/>
        <xdr:cNvSpPr txBox="1"/>
      </xdr:nvSpPr>
      <xdr:spPr>
        <a:xfrm>
          <a:off x="2608795" y="884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151871</xdr:rowOff>
    </xdr:from>
    <xdr:to>
      <xdr:col>10</xdr:col>
      <xdr:colOff>165100</xdr:colOff>
      <xdr:row>51</xdr:row>
      <xdr:rowOff>82021</xdr:rowOff>
    </xdr:to>
    <xdr:sp macro="" textlink="">
      <xdr:nvSpPr>
        <xdr:cNvPr id="144" name="楕円 143"/>
        <xdr:cNvSpPr/>
      </xdr:nvSpPr>
      <xdr:spPr>
        <a:xfrm>
          <a:off x="1968500" y="87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98548</xdr:rowOff>
    </xdr:from>
    <xdr:ext cx="599010" cy="259045"/>
    <xdr:sp macro="" textlink="">
      <xdr:nvSpPr>
        <xdr:cNvPr id="145" name="テキスト ボックス 144"/>
        <xdr:cNvSpPr txBox="1"/>
      </xdr:nvSpPr>
      <xdr:spPr>
        <a:xfrm>
          <a:off x="1719795" y="849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94920</xdr:rowOff>
    </xdr:from>
    <xdr:to>
      <xdr:col>6</xdr:col>
      <xdr:colOff>38100</xdr:colOff>
      <xdr:row>58</xdr:row>
      <xdr:rowOff>25070</xdr:rowOff>
    </xdr:to>
    <xdr:sp macro="" textlink="">
      <xdr:nvSpPr>
        <xdr:cNvPr id="146" name="楕円 145"/>
        <xdr:cNvSpPr/>
      </xdr:nvSpPr>
      <xdr:spPr>
        <a:xfrm>
          <a:off x="1079500" y="98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41597</xdr:rowOff>
    </xdr:from>
    <xdr:ext cx="534377" cy="259045"/>
    <xdr:sp macro="" textlink="">
      <xdr:nvSpPr>
        <xdr:cNvPr id="147" name="テキスト ボックス 146"/>
        <xdr:cNvSpPr txBox="1"/>
      </xdr:nvSpPr>
      <xdr:spPr>
        <a:xfrm>
          <a:off x="863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131832</xdr:rowOff>
    </xdr:from>
    <xdr:to>
      <xdr:col>24</xdr:col>
      <xdr:colOff>62865</xdr:colOff>
      <xdr:row>78</xdr:row>
      <xdr:rowOff>25115</xdr:rowOff>
    </xdr:to>
    <xdr:cxnSp macro="">
      <xdr:nvCxnSpPr>
        <xdr:cNvPr id="172" name="直線コネクタ 171"/>
        <xdr:cNvCxnSpPr/>
      </xdr:nvCxnSpPr>
      <xdr:spPr>
        <a:xfrm flipV="1">
          <a:off x="4633595" y="11961882"/>
          <a:ext cx="1270" cy="143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28942</xdr:rowOff>
    </xdr:from>
    <xdr:ext cx="599010" cy="259045"/>
    <xdr:sp macro="" textlink="">
      <xdr:nvSpPr>
        <xdr:cNvPr id="173" name="民生費最小値テキスト"/>
        <xdr:cNvSpPr txBox="1"/>
      </xdr:nvSpPr>
      <xdr:spPr>
        <a:xfrm>
          <a:off x="4686300" y="134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25115</xdr:rowOff>
    </xdr:from>
    <xdr:to>
      <xdr:col>24</xdr:col>
      <xdr:colOff>152400</xdr:colOff>
      <xdr:row>78</xdr:row>
      <xdr:rowOff>25115</xdr:rowOff>
    </xdr:to>
    <xdr:cxnSp macro="">
      <xdr:nvCxnSpPr>
        <xdr:cNvPr id="174" name="直線コネクタ 173"/>
        <xdr:cNvCxnSpPr/>
      </xdr:nvCxnSpPr>
      <xdr:spPr>
        <a:xfrm>
          <a:off x="4546600" y="1339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78509</xdr:rowOff>
    </xdr:from>
    <xdr:ext cx="599010" cy="259045"/>
    <xdr:sp macro="" textlink="">
      <xdr:nvSpPr>
        <xdr:cNvPr id="175" name="民生費最大値テキスト"/>
        <xdr:cNvSpPr txBox="1"/>
      </xdr:nvSpPr>
      <xdr:spPr>
        <a:xfrm>
          <a:off x="4686300" y="117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131832</xdr:rowOff>
    </xdr:from>
    <xdr:to>
      <xdr:col>24</xdr:col>
      <xdr:colOff>152400</xdr:colOff>
      <xdr:row>69</xdr:row>
      <xdr:rowOff>131832</xdr:rowOff>
    </xdr:to>
    <xdr:cxnSp macro="">
      <xdr:nvCxnSpPr>
        <xdr:cNvPr id="176" name="直線コネクタ 175"/>
        <xdr:cNvCxnSpPr/>
      </xdr:nvCxnSpPr>
      <xdr:spPr>
        <a:xfrm>
          <a:off x="4546600" y="1196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25476</xdr:rowOff>
    </xdr:from>
    <xdr:to>
      <xdr:col>24</xdr:col>
      <xdr:colOff>63500</xdr:colOff>
      <xdr:row>73</xdr:row>
      <xdr:rowOff>39707</xdr:rowOff>
    </xdr:to>
    <xdr:cxnSp macro="">
      <xdr:nvCxnSpPr>
        <xdr:cNvPr id="177" name="直線コネクタ 176"/>
        <xdr:cNvCxnSpPr/>
      </xdr:nvCxnSpPr>
      <xdr:spPr>
        <a:xfrm flipV="1">
          <a:off x="3797300" y="12369876"/>
          <a:ext cx="838200" cy="18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38371</xdr:rowOff>
    </xdr:from>
    <xdr:ext cx="599010" cy="259045"/>
    <xdr:sp macro="" textlink="">
      <xdr:nvSpPr>
        <xdr:cNvPr id="178" name="民生費平均値テキスト"/>
        <xdr:cNvSpPr txBox="1"/>
      </xdr:nvSpPr>
      <xdr:spPr>
        <a:xfrm>
          <a:off x="4686300" y="127256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59944</xdr:rowOff>
    </xdr:from>
    <xdr:to>
      <xdr:col>24</xdr:col>
      <xdr:colOff>114300</xdr:colOff>
      <xdr:row>74</xdr:row>
      <xdr:rowOff>161544</xdr:rowOff>
    </xdr:to>
    <xdr:sp macro="" textlink="">
      <xdr:nvSpPr>
        <xdr:cNvPr id="179" name="フローチャート: 判断 178"/>
        <xdr:cNvSpPr/>
      </xdr:nvSpPr>
      <xdr:spPr>
        <a:xfrm>
          <a:off x="4584700" y="127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33820</xdr:rowOff>
    </xdr:from>
    <xdr:to>
      <xdr:col>19</xdr:col>
      <xdr:colOff>177800</xdr:colOff>
      <xdr:row>73</xdr:row>
      <xdr:rowOff>39707</xdr:rowOff>
    </xdr:to>
    <xdr:cxnSp macro="">
      <xdr:nvCxnSpPr>
        <xdr:cNvPr id="180" name="直線コネクタ 179"/>
        <xdr:cNvCxnSpPr/>
      </xdr:nvCxnSpPr>
      <xdr:spPr>
        <a:xfrm>
          <a:off x="2908300" y="12378220"/>
          <a:ext cx="889000" cy="17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97187</xdr:rowOff>
    </xdr:from>
    <xdr:to>
      <xdr:col>20</xdr:col>
      <xdr:colOff>38100</xdr:colOff>
      <xdr:row>76</xdr:row>
      <xdr:rowOff>27338</xdr:rowOff>
    </xdr:to>
    <xdr:sp macro="" textlink="">
      <xdr:nvSpPr>
        <xdr:cNvPr id="181" name="フローチャート: 判断 180"/>
        <xdr:cNvSpPr/>
      </xdr:nvSpPr>
      <xdr:spPr>
        <a:xfrm>
          <a:off x="3746500" y="12955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18463</xdr:rowOff>
    </xdr:from>
    <xdr:ext cx="599010" cy="259045"/>
    <xdr:sp macro="" textlink="">
      <xdr:nvSpPr>
        <xdr:cNvPr id="182" name="テキスト ボックス 181"/>
        <xdr:cNvSpPr txBox="1"/>
      </xdr:nvSpPr>
      <xdr:spPr>
        <a:xfrm>
          <a:off x="3497795" y="1304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33820</xdr:rowOff>
    </xdr:from>
    <xdr:to>
      <xdr:col>15</xdr:col>
      <xdr:colOff>50800</xdr:colOff>
      <xdr:row>75</xdr:row>
      <xdr:rowOff>18237</xdr:rowOff>
    </xdr:to>
    <xdr:cxnSp macro="">
      <xdr:nvCxnSpPr>
        <xdr:cNvPr id="183" name="直線コネクタ 182"/>
        <xdr:cNvCxnSpPr/>
      </xdr:nvCxnSpPr>
      <xdr:spPr>
        <a:xfrm flipV="1">
          <a:off x="2019300" y="12378220"/>
          <a:ext cx="889000" cy="49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72593</xdr:rowOff>
    </xdr:from>
    <xdr:to>
      <xdr:col>15</xdr:col>
      <xdr:colOff>101600</xdr:colOff>
      <xdr:row>75</xdr:row>
      <xdr:rowOff>2743</xdr:rowOff>
    </xdr:to>
    <xdr:sp macro="" textlink="">
      <xdr:nvSpPr>
        <xdr:cNvPr id="184" name="フローチャート: 判断 183"/>
        <xdr:cNvSpPr/>
      </xdr:nvSpPr>
      <xdr:spPr>
        <a:xfrm>
          <a:off x="2857500" y="127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165320</xdr:rowOff>
    </xdr:from>
    <xdr:ext cx="599010" cy="259045"/>
    <xdr:sp macro="" textlink="">
      <xdr:nvSpPr>
        <xdr:cNvPr id="185" name="テキスト ボックス 184"/>
        <xdr:cNvSpPr txBox="1"/>
      </xdr:nvSpPr>
      <xdr:spPr>
        <a:xfrm>
          <a:off x="2608795" y="1285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18237</xdr:rowOff>
    </xdr:from>
    <xdr:to>
      <xdr:col>10</xdr:col>
      <xdr:colOff>114300</xdr:colOff>
      <xdr:row>75</xdr:row>
      <xdr:rowOff>56394</xdr:rowOff>
    </xdr:to>
    <xdr:cxnSp macro="">
      <xdr:nvCxnSpPr>
        <xdr:cNvPr id="186" name="直線コネクタ 185"/>
        <xdr:cNvCxnSpPr/>
      </xdr:nvCxnSpPr>
      <xdr:spPr>
        <a:xfrm flipV="1">
          <a:off x="1130300" y="12876987"/>
          <a:ext cx="8890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114294</xdr:rowOff>
    </xdr:from>
    <xdr:to>
      <xdr:col>10</xdr:col>
      <xdr:colOff>165100</xdr:colOff>
      <xdr:row>76</xdr:row>
      <xdr:rowOff>44444</xdr:rowOff>
    </xdr:to>
    <xdr:sp macro="" textlink="">
      <xdr:nvSpPr>
        <xdr:cNvPr id="187" name="フローチャート: 判断 186"/>
        <xdr:cNvSpPr/>
      </xdr:nvSpPr>
      <xdr:spPr>
        <a:xfrm>
          <a:off x="1968500" y="129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35571</xdr:rowOff>
    </xdr:from>
    <xdr:ext cx="599010" cy="259045"/>
    <xdr:sp macro="" textlink="">
      <xdr:nvSpPr>
        <xdr:cNvPr id="188" name="テキスト ボックス 187"/>
        <xdr:cNvSpPr txBox="1"/>
      </xdr:nvSpPr>
      <xdr:spPr>
        <a:xfrm>
          <a:off x="1719795" y="1306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141002</xdr:rowOff>
    </xdr:from>
    <xdr:to>
      <xdr:col>6</xdr:col>
      <xdr:colOff>38100</xdr:colOff>
      <xdr:row>77</xdr:row>
      <xdr:rowOff>71152</xdr:rowOff>
    </xdr:to>
    <xdr:sp macro="" textlink="">
      <xdr:nvSpPr>
        <xdr:cNvPr id="189" name="フローチャート: 判断 188"/>
        <xdr:cNvSpPr/>
      </xdr:nvSpPr>
      <xdr:spPr>
        <a:xfrm>
          <a:off x="1079500" y="131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62279</xdr:rowOff>
    </xdr:from>
    <xdr:ext cx="599010" cy="259045"/>
    <xdr:sp macro="" textlink="">
      <xdr:nvSpPr>
        <xdr:cNvPr id="190" name="テキスト ボックス 189"/>
        <xdr:cNvSpPr txBox="1"/>
      </xdr:nvSpPr>
      <xdr:spPr>
        <a:xfrm>
          <a:off x="830795" y="1326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146126</xdr:rowOff>
    </xdr:from>
    <xdr:to>
      <xdr:col>24</xdr:col>
      <xdr:colOff>114300</xdr:colOff>
      <xdr:row>72</xdr:row>
      <xdr:rowOff>76276</xdr:rowOff>
    </xdr:to>
    <xdr:sp macro="" textlink="">
      <xdr:nvSpPr>
        <xdr:cNvPr id="196" name="楕円 195"/>
        <xdr:cNvSpPr/>
      </xdr:nvSpPr>
      <xdr:spPr>
        <a:xfrm>
          <a:off x="4584700" y="1231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169003</xdr:rowOff>
    </xdr:from>
    <xdr:ext cx="599010" cy="259045"/>
    <xdr:sp macro="" textlink="">
      <xdr:nvSpPr>
        <xdr:cNvPr id="197" name="民生費該当値テキスト"/>
        <xdr:cNvSpPr txBox="1"/>
      </xdr:nvSpPr>
      <xdr:spPr>
        <a:xfrm>
          <a:off x="4686300" y="1217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160357</xdr:rowOff>
    </xdr:from>
    <xdr:to>
      <xdr:col>20</xdr:col>
      <xdr:colOff>38100</xdr:colOff>
      <xdr:row>73</xdr:row>
      <xdr:rowOff>90507</xdr:rowOff>
    </xdr:to>
    <xdr:sp macro="" textlink="">
      <xdr:nvSpPr>
        <xdr:cNvPr id="198" name="楕円 197"/>
        <xdr:cNvSpPr/>
      </xdr:nvSpPr>
      <xdr:spPr>
        <a:xfrm>
          <a:off x="3746500" y="125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107034</xdr:rowOff>
    </xdr:from>
    <xdr:ext cx="599010" cy="259045"/>
    <xdr:sp macro="" textlink="">
      <xdr:nvSpPr>
        <xdr:cNvPr id="199" name="テキスト ボックス 198"/>
        <xdr:cNvSpPr txBox="1"/>
      </xdr:nvSpPr>
      <xdr:spPr>
        <a:xfrm>
          <a:off x="3497795" y="1227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154470</xdr:rowOff>
    </xdr:from>
    <xdr:to>
      <xdr:col>15</xdr:col>
      <xdr:colOff>101600</xdr:colOff>
      <xdr:row>72</xdr:row>
      <xdr:rowOff>84620</xdr:rowOff>
    </xdr:to>
    <xdr:sp macro="" textlink="">
      <xdr:nvSpPr>
        <xdr:cNvPr id="200" name="楕円 199"/>
        <xdr:cNvSpPr/>
      </xdr:nvSpPr>
      <xdr:spPr>
        <a:xfrm>
          <a:off x="2857500" y="123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101147</xdr:rowOff>
    </xdr:from>
    <xdr:ext cx="599010" cy="259045"/>
    <xdr:sp macro="" textlink="">
      <xdr:nvSpPr>
        <xdr:cNvPr id="201" name="テキスト ボックス 200"/>
        <xdr:cNvSpPr txBox="1"/>
      </xdr:nvSpPr>
      <xdr:spPr>
        <a:xfrm>
          <a:off x="2608795" y="1210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138887</xdr:rowOff>
    </xdr:from>
    <xdr:to>
      <xdr:col>10</xdr:col>
      <xdr:colOff>165100</xdr:colOff>
      <xdr:row>75</xdr:row>
      <xdr:rowOff>69037</xdr:rowOff>
    </xdr:to>
    <xdr:sp macro="" textlink="">
      <xdr:nvSpPr>
        <xdr:cNvPr id="202" name="楕円 201"/>
        <xdr:cNvSpPr/>
      </xdr:nvSpPr>
      <xdr:spPr>
        <a:xfrm>
          <a:off x="1968500" y="128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85564</xdr:rowOff>
    </xdr:from>
    <xdr:ext cx="599010" cy="259045"/>
    <xdr:sp macro="" textlink="">
      <xdr:nvSpPr>
        <xdr:cNvPr id="203" name="テキスト ボックス 202"/>
        <xdr:cNvSpPr txBox="1"/>
      </xdr:nvSpPr>
      <xdr:spPr>
        <a:xfrm>
          <a:off x="1719795" y="1260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5594</xdr:rowOff>
    </xdr:from>
    <xdr:to>
      <xdr:col>6</xdr:col>
      <xdr:colOff>38100</xdr:colOff>
      <xdr:row>75</xdr:row>
      <xdr:rowOff>107194</xdr:rowOff>
    </xdr:to>
    <xdr:sp macro="" textlink="">
      <xdr:nvSpPr>
        <xdr:cNvPr id="204" name="楕円 203"/>
        <xdr:cNvSpPr/>
      </xdr:nvSpPr>
      <xdr:spPr>
        <a:xfrm>
          <a:off x="1079500" y="12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123721</xdr:rowOff>
    </xdr:from>
    <xdr:ext cx="599010" cy="259045"/>
    <xdr:sp macro="" textlink="">
      <xdr:nvSpPr>
        <xdr:cNvPr id="205" name="テキスト ボックス 204"/>
        <xdr:cNvSpPr txBox="1"/>
      </xdr:nvSpPr>
      <xdr:spPr>
        <a:xfrm>
          <a:off x="830795" y="1263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151084</xdr:rowOff>
    </xdr:from>
    <xdr:to>
      <xdr:col>24</xdr:col>
      <xdr:colOff>62865</xdr:colOff>
      <xdr:row>98</xdr:row>
      <xdr:rowOff>46340</xdr:rowOff>
    </xdr:to>
    <xdr:cxnSp macro="">
      <xdr:nvCxnSpPr>
        <xdr:cNvPr id="228" name="直線コネクタ 227"/>
        <xdr:cNvCxnSpPr/>
      </xdr:nvCxnSpPr>
      <xdr:spPr>
        <a:xfrm flipV="1">
          <a:off x="4633595" y="15753034"/>
          <a:ext cx="1270" cy="109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50167</xdr:rowOff>
    </xdr:from>
    <xdr:ext cx="534377" cy="259045"/>
    <xdr:sp macro="" textlink="">
      <xdr:nvSpPr>
        <xdr:cNvPr id="229" name="衛生費最小値テキスト"/>
        <xdr:cNvSpPr txBox="1"/>
      </xdr:nvSpPr>
      <xdr:spPr>
        <a:xfrm>
          <a:off x="4686300" y="168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46340</xdr:rowOff>
    </xdr:from>
    <xdr:to>
      <xdr:col>24</xdr:col>
      <xdr:colOff>152400</xdr:colOff>
      <xdr:row>98</xdr:row>
      <xdr:rowOff>46340</xdr:rowOff>
    </xdr:to>
    <xdr:cxnSp macro="">
      <xdr:nvCxnSpPr>
        <xdr:cNvPr id="230" name="直線コネクタ 229"/>
        <xdr:cNvCxnSpPr/>
      </xdr:nvCxnSpPr>
      <xdr:spPr>
        <a:xfrm>
          <a:off x="4546600" y="1684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97761</xdr:rowOff>
    </xdr:from>
    <xdr:ext cx="534377" cy="259045"/>
    <xdr:sp macro="" textlink="">
      <xdr:nvSpPr>
        <xdr:cNvPr id="231" name="衛生費最大値テキスト"/>
        <xdr:cNvSpPr txBox="1"/>
      </xdr:nvSpPr>
      <xdr:spPr>
        <a:xfrm>
          <a:off x="4686300" y="155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56,001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151084</xdr:rowOff>
    </xdr:from>
    <xdr:to>
      <xdr:col>24</xdr:col>
      <xdr:colOff>152400</xdr:colOff>
      <xdr:row>91</xdr:row>
      <xdr:rowOff>151084</xdr:rowOff>
    </xdr:to>
    <xdr:cxnSp macro="">
      <xdr:nvCxnSpPr>
        <xdr:cNvPr id="232" name="直線コネクタ 231"/>
        <xdr:cNvCxnSpPr/>
      </xdr:nvCxnSpPr>
      <xdr:spPr>
        <a:xfrm>
          <a:off x="4546600" y="1575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5466</xdr:rowOff>
    </xdr:from>
    <xdr:to>
      <xdr:col>24</xdr:col>
      <xdr:colOff>63500</xdr:colOff>
      <xdr:row>95</xdr:row>
      <xdr:rowOff>39436</xdr:rowOff>
    </xdr:to>
    <xdr:cxnSp macro="">
      <xdr:nvCxnSpPr>
        <xdr:cNvPr id="233" name="直線コネクタ 232"/>
        <xdr:cNvCxnSpPr/>
      </xdr:nvCxnSpPr>
      <xdr:spPr>
        <a:xfrm flipV="1">
          <a:off x="3797300" y="16293216"/>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93718</xdr:rowOff>
    </xdr:from>
    <xdr:ext cx="534377" cy="259045"/>
    <xdr:sp macro="" textlink="">
      <xdr:nvSpPr>
        <xdr:cNvPr id="234" name="衛生費平均値テキスト"/>
        <xdr:cNvSpPr txBox="1"/>
      </xdr:nvSpPr>
      <xdr:spPr>
        <a:xfrm>
          <a:off x="4686300" y="1603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70841</xdr:rowOff>
    </xdr:from>
    <xdr:to>
      <xdr:col>24</xdr:col>
      <xdr:colOff>114300</xdr:colOff>
      <xdr:row>95</xdr:row>
      <xdr:rowOff>991</xdr:rowOff>
    </xdr:to>
    <xdr:sp macro="" textlink="">
      <xdr:nvSpPr>
        <xdr:cNvPr id="235" name="フローチャート: 判断 234"/>
        <xdr:cNvSpPr/>
      </xdr:nvSpPr>
      <xdr:spPr>
        <a:xfrm>
          <a:off x="4584700" y="1618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37836</xdr:rowOff>
    </xdr:from>
    <xdr:to>
      <xdr:col>19</xdr:col>
      <xdr:colOff>177800</xdr:colOff>
      <xdr:row>95</xdr:row>
      <xdr:rowOff>39436</xdr:rowOff>
    </xdr:to>
    <xdr:cxnSp macro="">
      <xdr:nvCxnSpPr>
        <xdr:cNvPr id="236" name="直線コネクタ 235"/>
        <xdr:cNvCxnSpPr/>
      </xdr:nvCxnSpPr>
      <xdr:spPr>
        <a:xfrm>
          <a:off x="2908300" y="1632558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121315</xdr:rowOff>
    </xdr:from>
    <xdr:to>
      <xdr:col>20</xdr:col>
      <xdr:colOff>38100</xdr:colOff>
      <xdr:row>94</xdr:row>
      <xdr:rowOff>51465</xdr:rowOff>
    </xdr:to>
    <xdr:sp macro="" textlink="">
      <xdr:nvSpPr>
        <xdr:cNvPr id="237" name="フローチャート: 判断 236"/>
        <xdr:cNvSpPr/>
      </xdr:nvSpPr>
      <xdr:spPr>
        <a:xfrm>
          <a:off x="3746500" y="160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67992</xdr:rowOff>
    </xdr:from>
    <xdr:ext cx="534377" cy="259045"/>
    <xdr:sp macro="" textlink="">
      <xdr:nvSpPr>
        <xdr:cNvPr id="238" name="テキスト ボックス 237"/>
        <xdr:cNvSpPr txBox="1"/>
      </xdr:nvSpPr>
      <xdr:spPr>
        <a:xfrm>
          <a:off x="3530111" y="158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37836</xdr:rowOff>
    </xdr:from>
    <xdr:to>
      <xdr:col>15</xdr:col>
      <xdr:colOff>50800</xdr:colOff>
      <xdr:row>97</xdr:row>
      <xdr:rowOff>97637</xdr:rowOff>
    </xdr:to>
    <xdr:cxnSp macro="">
      <xdr:nvCxnSpPr>
        <xdr:cNvPr id="239" name="直線コネクタ 238"/>
        <xdr:cNvCxnSpPr/>
      </xdr:nvCxnSpPr>
      <xdr:spPr>
        <a:xfrm flipV="1">
          <a:off x="2019300" y="16325586"/>
          <a:ext cx="889000" cy="40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120355</xdr:rowOff>
    </xdr:from>
    <xdr:to>
      <xdr:col>15</xdr:col>
      <xdr:colOff>101600</xdr:colOff>
      <xdr:row>94</xdr:row>
      <xdr:rowOff>50505</xdr:rowOff>
    </xdr:to>
    <xdr:sp macro="" textlink="">
      <xdr:nvSpPr>
        <xdr:cNvPr id="240" name="フローチャート: 判断 239"/>
        <xdr:cNvSpPr/>
      </xdr:nvSpPr>
      <xdr:spPr>
        <a:xfrm>
          <a:off x="2857500" y="160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67032</xdr:rowOff>
    </xdr:from>
    <xdr:ext cx="534377" cy="259045"/>
    <xdr:sp macro="" textlink="">
      <xdr:nvSpPr>
        <xdr:cNvPr id="241" name="テキスト ボックス 240"/>
        <xdr:cNvSpPr txBox="1"/>
      </xdr:nvSpPr>
      <xdr:spPr>
        <a:xfrm>
          <a:off x="2641111" y="158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86437</xdr:rowOff>
    </xdr:from>
    <xdr:to>
      <xdr:col>10</xdr:col>
      <xdr:colOff>114300</xdr:colOff>
      <xdr:row>97</xdr:row>
      <xdr:rowOff>97637</xdr:rowOff>
    </xdr:to>
    <xdr:cxnSp macro="">
      <xdr:nvCxnSpPr>
        <xdr:cNvPr id="242" name="直線コネクタ 241"/>
        <xdr:cNvCxnSpPr/>
      </xdr:nvCxnSpPr>
      <xdr:spPr>
        <a:xfrm>
          <a:off x="1130300" y="16545637"/>
          <a:ext cx="889000" cy="18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62291</xdr:rowOff>
    </xdr:from>
    <xdr:to>
      <xdr:col>10</xdr:col>
      <xdr:colOff>165100</xdr:colOff>
      <xdr:row>95</xdr:row>
      <xdr:rowOff>163891</xdr:rowOff>
    </xdr:to>
    <xdr:sp macro="" textlink="">
      <xdr:nvSpPr>
        <xdr:cNvPr id="243" name="フローチャート: 判断 242"/>
        <xdr:cNvSpPr/>
      </xdr:nvSpPr>
      <xdr:spPr>
        <a:xfrm>
          <a:off x="1968500" y="163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8968</xdr:rowOff>
    </xdr:from>
    <xdr:ext cx="534377" cy="259045"/>
    <xdr:sp macro="" textlink="">
      <xdr:nvSpPr>
        <xdr:cNvPr id="244" name="テキスト ボックス 243"/>
        <xdr:cNvSpPr txBox="1"/>
      </xdr:nvSpPr>
      <xdr:spPr>
        <a:xfrm>
          <a:off x="1752111" y="161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13782</xdr:rowOff>
    </xdr:from>
    <xdr:to>
      <xdr:col>6</xdr:col>
      <xdr:colOff>38100</xdr:colOff>
      <xdr:row>96</xdr:row>
      <xdr:rowOff>115382</xdr:rowOff>
    </xdr:to>
    <xdr:sp macro="" textlink="">
      <xdr:nvSpPr>
        <xdr:cNvPr id="245" name="フローチャート: 判断 244"/>
        <xdr:cNvSpPr/>
      </xdr:nvSpPr>
      <xdr:spPr>
        <a:xfrm>
          <a:off x="1079500" y="1647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131909</xdr:rowOff>
    </xdr:from>
    <xdr:ext cx="534377" cy="259045"/>
    <xdr:sp macro="" textlink="">
      <xdr:nvSpPr>
        <xdr:cNvPr id="246" name="テキスト ボックス 245"/>
        <xdr:cNvSpPr txBox="1"/>
      </xdr:nvSpPr>
      <xdr:spPr>
        <a:xfrm>
          <a:off x="863111" y="162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126116</xdr:rowOff>
    </xdr:from>
    <xdr:to>
      <xdr:col>24</xdr:col>
      <xdr:colOff>114300</xdr:colOff>
      <xdr:row>95</xdr:row>
      <xdr:rowOff>56266</xdr:rowOff>
    </xdr:to>
    <xdr:sp macro="" textlink="">
      <xdr:nvSpPr>
        <xdr:cNvPr id="252" name="楕円 251"/>
        <xdr:cNvSpPr/>
      </xdr:nvSpPr>
      <xdr:spPr>
        <a:xfrm>
          <a:off x="4584700" y="162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104543</xdr:rowOff>
    </xdr:from>
    <xdr:ext cx="534377" cy="259045"/>
    <xdr:sp macro="" textlink="">
      <xdr:nvSpPr>
        <xdr:cNvPr id="253" name="衛生費該当値テキスト"/>
        <xdr:cNvSpPr txBox="1"/>
      </xdr:nvSpPr>
      <xdr:spPr>
        <a:xfrm>
          <a:off x="4686300" y="1622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160086</xdr:rowOff>
    </xdr:from>
    <xdr:to>
      <xdr:col>20</xdr:col>
      <xdr:colOff>38100</xdr:colOff>
      <xdr:row>95</xdr:row>
      <xdr:rowOff>90236</xdr:rowOff>
    </xdr:to>
    <xdr:sp macro="" textlink="">
      <xdr:nvSpPr>
        <xdr:cNvPr id="254" name="楕円 253"/>
        <xdr:cNvSpPr/>
      </xdr:nvSpPr>
      <xdr:spPr>
        <a:xfrm>
          <a:off x="3746500" y="1627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81363</xdr:rowOff>
    </xdr:from>
    <xdr:ext cx="534377" cy="259045"/>
    <xdr:sp macro="" textlink="">
      <xdr:nvSpPr>
        <xdr:cNvPr id="255" name="テキスト ボックス 254"/>
        <xdr:cNvSpPr txBox="1"/>
      </xdr:nvSpPr>
      <xdr:spPr>
        <a:xfrm>
          <a:off x="3530111" y="1636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158486</xdr:rowOff>
    </xdr:from>
    <xdr:to>
      <xdr:col>15</xdr:col>
      <xdr:colOff>101600</xdr:colOff>
      <xdr:row>95</xdr:row>
      <xdr:rowOff>88636</xdr:rowOff>
    </xdr:to>
    <xdr:sp macro="" textlink="">
      <xdr:nvSpPr>
        <xdr:cNvPr id="256" name="楕円 255"/>
        <xdr:cNvSpPr/>
      </xdr:nvSpPr>
      <xdr:spPr>
        <a:xfrm>
          <a:off x="2857500" y="162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79763</xdr:rowOff>
    </xdr:from>
    <xdr:ext cx="534377" cy="259045"/>
    <xdr:sp macro="" textlink="">
      <xdr:nvSpPr>
        <xdr:cNvPr id="257" name="テキスト ボックス 256"/>
        <xdr:cNvSpPr txBox="1"/>
      </xdr:nvSpPr>
      <xdr:spPr>
        <a:xfrm>
          <a:off x="2641111" y="1636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46837</xdr:rowOff>
    </xdr:from>
    <xdr:to>
      <xdr:col>10</xdr:col>
      <xdr:colOff>165100</xdr:colOff>
      <xdr:row>97</xdr:row>
      <xdr:rowOff>148437</xdr:rowOff>
    </xdr:to>
    <xdr:sp macro="" textlink="">
      <xdr:nvSpPr>
        <xdr:cNvPr id="258" name="楕円 257"/>
        <xdr:cNvSpPr/>
      </xdr:nvSpPr>
      <xdr:spPr>
        <a:xfrm>
          <a:off x="1968500" y="166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139564</xdr:rowOff>
    </xdr:from>
    <xdr:ext cx="534377" cy="259045"/>
    <xdr:sp macro="" textlink="">
      <xdr:nvSpPr>
        <xdr:cNvPr id="259" name="テキスト ボックス 258"/>
        <xdr:cNvSpPr txBox="1"/>
      </xdr:nvSpPr>
      <xdr:spPr>
        <a:xfrm>
          <a:off x="1752111" y="167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35637</xdr:rowOff>
    </xdr:from>
    <xdr:to>
      <xdr:col>6</xdr:col>
      <xdr:colOff>38100</xdr:colOff>
      <xdr:row>96</xdr:row>
      <xdr:rowOff>137237</xdr:rowOff>
    </xdr:to>
    <xdr:sp macro="" textlink="">
      <xdr:nvSpPr>
        <xdr:cNvPr id="260" name="楕円 259"/>
        <xdr:cNvSpPr/>
      </xdr:nvSpPr>
      <xdr:spPr>
        <a:xfrm>
          <a:off x="1079500" y="164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128364</xdr:rowOff>
    </xdr:from>
    <xdr:ext cx="534377" cy="259045"/>
    <xdr:sp macro="" textlink="">
      <xdr:nvSpPr>
        <xdr:cNvPr id="261" name="テキスト ボックス 260"/>
        <xdr:cNvSpPr txBox="1"/>
      </xdr:nvSpPr>
      <xdr:spPr>
        <a:xfrm>
          <a:off x="863111" y="165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39769</xdr:rowOff>
    </xdr:from>
    <xdr:to>
      <xdr:col>54</xdr:col>
      <xdr:colOff>189865</xdr:colOff>
      <xdr:row>39</xdr:row>
      <xdr:rowOff>98715</xdr:rowOff>
    </xdr:to>
    <xdr:cxnSp macro="">
      <xdr:nvCxnSpPr>
        <xdr:cNvPr id="287" name="直線コネクタ 286"/>
        <xdr:cNvCxnSpPr/>
      </xdr:nvCxnSpPr>
      <xdr:spPr>
        <a:xfrm flipV="1">
          <a:off x="10475595" y="5354719"/>
          <a:ext cx="1270" cy="143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102542</xdr:rowOff>
    </xdr:from>
    <xdr:ext cx="249299" cy="259045"/>
    <xdr:sp macro="" textlink="">
      <xdr:nvSpPr>
        <xdr:cNvPr id="288" name="労働費最小値テキスト"/>
        <xdr:cNvSpPr txBox="1"/>
      </xdr:nvSpPr>
      <xdr:spPr>
        <a:xfrm>
          <a:off x="10528300" y="678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98715</xdr:rowOff>
    </xdr:from>
    <xdr:to>
      <xdr:col>55</xdr:col>
      <xdr:colOff>88900</xdr:colOff>
      <xdr:row>39</xdr:row>
      <xdr:rowOff>98715</xdr:rowOff>
    </xdr:to>
    <xdr:cxnSp macro="">
      <xdr:nvCxnSpPr>
        <xdr:cNvPr id="289" name="直線コネクタ 288"/>
        <xdr:cNvCxnSpPr/>
      </xdr:nvCxnSpPr>
      <xdr:spPr>
        <a:xfrm>
          <a:off x="10388600" y="67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157896</xdr:rowOff>
    </xdr:from>
    <xdr:ext cx="469744" cy="259045"/>
    <xdr:sp macro="" textlink="">
      <xdr:nvSpPr>
        <xdr:cNvPr id="290" name="労働費最大値テキスト"/>
        <xdr:cNvSpPr txBox="1"/>
      </xdr:nvSpPr>
      <xdr:spPr>
        <a:xfrm>
          <a:off x="10528300" y="51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39769</xdr:rowOff>
    </xdr:from>
    <xdr:to>
      <xdr:col>55</xdr:col>
      <xdr:colOff>88900</xdr:colOff>
      <xdr:row>31</xdr:row>
      <xdr:rowOff>39769</xdr:rowOff>
    </xdr:to>
    <xdr:cxnSp macro="">
      <xdr:nvCxnSpPr>
        <xdr:cNvPr id="291" name="直線コネクタ 290"/>
        <xdr:cNvCxnSpPr/>
      </xdr:nvCxnSpPr>
      <xdr:spPr>
        <a:xfrm>
          <a:off x="10388600" y="535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16419</xdr:rowOff>
    </xdr:from>
    <xdr:to>
      <xdr:col>55</xdr:col>
      <xdr:colOff>0</xdr:colOff>
      <xdr:row>39</xdr:row>
      <xdr:rowOff>19522</xdr:rowOff>
    </xdr:to>
    <xdr:cxnSp macro="">
      <xdr:nvCxnSpPr>
        <xdr:cNvPr id="292" name="直線コネクタ 291"/>
        <xdr:cNvCxnSpPr/>
      </xdr:nvCxnSpPr>
      <xdr:spPr>
        <a:xfrm>
          <a:off x="9639300" y="6702969"/>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8581</xdr:rowOff>
    </xdr:from>
    <xdr:ext cx="469744" cy="259045"/>
    <xdr:sp macro="" textlink="">
      <xdr:nvSpPr>
        <xdr:cNvPr id="293" name="労働費平均値テキスト"/>
        <xdr:cNvSpPr txBox="1"/>
      </xdr:nvSpPr>
      <xdr:spPr>
        <a:xfrm>
          <a:off x="10528300" y="635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294" name="フローチャート: 判断 293"/>
        <xdr:cNvSpPr/>
      </xdr:nvSpPr>
      <xdr:spPr>
        <a:xfrm>
          <a:off x="10426700" y="65008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16419</xdr:rowOff>
    </xdr:from>
    <xdr:to>
      <xdr:col>50</xdr:col>
      <xdr:colOff>114300</xdr:colOff>
      <xdr:row>39</xdr:row>
      <xdr:rowOff>22134</xdr:rowOff>
    </xdr:to>
    <xdr:cxnSp macro="">
      <xdr:nvCxnSpPr>
        <xdr:cNvPr id="295" name="直線コネクタ 294"/>
        <xdr:cNvCxnSpPr/>
      </xdr:nvCxnSpPr>
      <xdr:spPr>
        <a:xfrm flipV="1">
          <a:off x="8750300" y="670296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138702</xdr:rowOff>
    </xdr:from>
    <xdr:to>
      <xdr:col>50</xdr:col>
      <xdr:colOff>165100</xdr:colOff>
      <xdr:row>38</xdr:row>
      <xdr:rowOff>68852</xdr:rowOff>
    </xdr:to>
    <xdr:sp macro="" textlink="">
      <xdr:nvSpPr>
        <xdr:cNvPr id="296" name="フローチャート: 判断 295"/>
        <xdr:cNvSpPr/>
      </xdr:nvSpPr>
      <xdr:spPr>
        <a:xfrm>
          <a:off x="9588500" y="64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85379</xdr:rowOff>
    </xdr:from>
    <xdr:ext cx="469744" cy="259045"/>
    <xdr:sp macro="" textlink="">
      <xdr:nvSpPr>
        <xdr:cNvPr id="297" name="テキスト ボックス 296"/>
        <xdr:cNvSpPr txBox="1"/>
      </xdr:nvSpPr>
      <xdr:spPr>
        <a:xfrm>
          <a:off x="9404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22134</xdr:rowOff>
    </xdr:from>
    <xdr:to>
      <xdr:col>45</xdr:col>
      <xdr:colOff>177800</xdr:colOff>
      <xdr:row>39</xdr:row>
      <xdr:rowOff>22951</xdr:rowOff>
    </xdr:to>
    <xdr:cxnSp macro="">
      <xdr:nvCxnSpPr>
        <xdr:cNvPr id="298" name="直線コネクタ 297"/>
        <xdr:cNvCxnSpPr/>
      </xdr:nvCxnSpPr>
      <xdr:spPr>
        <a:xfrm flipV="1">
          <a:off x="7861300" y="6708684"/>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140662</xdr:rowOff>
    </xdr:from>
    <xdr:to>
      <xdr:col>46</xdr:col>
      <xdr:colOff>38100</xdr:colOff>
      <xdr:row>38</xdr:row>
      <xdr:rowOff>70811</xdr:rowOff>
    </xdr:to>
    <xdr:sp macro="" textlink="">
      <xdr:nvSpPr>
        <xdr:cNvPr id="299" name="フローチャート: 判断 298"/>
        <xdr:cNvSpPr/>
      </xdr:nvSpPr>
      <xdr:spPr>
        <a:xfrm>
          <a:off x="8699500" y="6484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87339</xdr:rowOff>
    </xdr:from>
    <xdr:ext cx="469744" cy="259045"/>
    <xdr:sp macro="" textlink="">
      <xdr:nvSpPr>
        <xdr:cNvPr id="300" name="テキスト ボックス 299"/>
        <xdr:cNvSpPr txBox="1"/>
      </xdr:nvSpPr>
      <xdr:spPr>
        <a:xfrm>
          <a:off x="8515428" y="62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22951</xdr:rowOff>
    </xdr:from>
    <xdr:to>
      <xdr:col>41</xdr:col>
      <xdr:colOff>50800</xdr:colOff>
      <xdr:row>39</xdr:row>
      <xdr:rowOff>23440</xdr:rowOff>
    </xdr:to>
    <xdr:cxnSp macro="">
      <xdr:nvCxnSpPr>
        <xdr:cNvPr id="301" name="直線コネクタ 300"/>
        <xdr:cNvCxnSpPr/>
      </xdr:nvCxnSpPr>
      <xdr:spPr>
        <a:xfrm flipV="1">
          <a:off x="6972300" y="6709501"/>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166624</xdr:rowOff>
    </xdr:from>
    <xdr:to>
      <xdr:col>41</xdr:col>
      <xdr:colOff>101600</xdr:colOff>
      <xdr:row>38</xdr:row>
      <xdr:rowOff>96774</xdr:rowOff>
    </xdr:to>
    <xdr:sp macro="" textlink="">
      <xdr:nvSpPr>
        <xdr:cNvPr id="302" name="フローチャート: 判断 301"/>
        <xdr:cNvSpPr/>
      </xdr:nvSpPr>
      <xdr:spPr>
        <a:xfrm>
          <a:off x="7810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113301</xdr:rowOff>
    </xdr:from>
    <xdr:ext cx="469744" cy="259045"/>
    <xdr:sp macro="" textlink="">
      <xdr:nvSpPr>
        <xdr:cNvPr id="303" name="テキスト ボックス 302"/>
        <xdr:cNvSpPr txBox="1"/>
      </xdr:nvSpPr>
      <xdr:spPr>
        <a:xfrm>
          <a:off x="7626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153561</xdr:rowOff>
    </xdr:from>
    <xdr:to>
      <xdr:col>36</xdr:col>
      <xdr:colOff>165100</xdr:colOff>
      <xdr:row>38</xdr:row>
      <xdr:rowOff>83711</xdr:rowOff>
    </xdr:to>
    <xdr:sp macro="" textlink="">
      <xdr:nvSpPr>
        <xdr:cNvPr id="304" name="フローチャート: 判断 303"/>
        <xdr:cNvSpPr/>
      </xdr:nvSpPr>
      <xdr:spPr>
        <a:xfrm>
          <a:off x="6921500" y="64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100238</xdr:rowOff>
    </xdr:from>
    <xdr:ext cx="469744" cy="259045"/>
    <xdr:sp macro="" textlink="">
      <xdr:nvSpPr>
        <xdr:cNvPr id="305" name="テキスト ボックス 304"/>
        <xdr:cNvSpPr txBox="1"/>
      </xdr:nvSpPr>
      <xdr:spPr>
        <a:xfrm>
          <a:off x="6737428" y="62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140172</xdr:rowOff>
    </xdr:from>
    <xdr:to>
      <xdr:col>55</xdr:col>
      <xdr:colOff>50800</xdr:colOff>
      <xdr:row>39</xdr:row>
      <xdr:rowOff>70322</xdr:rowOff>
    </xdr:to>
    <xdr:sp macro="" textlink="">
      <xdr:nvSpPr>
        <xdr:cNvPr id="311" name="楕円 310"/>
        <xdr:cNvSpPr/>
      </xdr:nvSpPr>
      <xdr:spPr>
        <a:xfrm>
          <a:off x="104267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55099</xdr:rowOff>
    </xdr:from>
    <xdr:ext cx="378565" cy="259045"/>
    <xdr:sp macro="" textlink="">
      <xdr:nvSpPr>
        <xdr:cNvPr id="312" name="労働費該当値テキスト"/>
        <xdr:cNvSpPr txBox="1"/>
      </xdr:nvSpPr>
      <xdr:spPr>
        <a:xfrm>
          <a:off x="10528300" y="657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137069</xdr:rowOff>
    </xdr:from>
    <xdr:to>
      <xdr:col>50</xdr:col>
      <xdr:colOff>165100</xdr:colOff>
      <xdr:row>39</xdr:row>
      <xdr:rowOff>67219</xdr:rowOff>
    </xdr:to>
    <xdr:sp macro="" textlink="">
      <xdr:nvSpPr>
        <xdr:cNvPr id="313" name="楕円 312"/>
        <xdr:cNvSpPr/>
      </xdr:nvSpPr>
      <xdr:spPr>
        <a:xfrm>
          <a:off x="9588500" y="665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58346</xdr:rowOff>
    </xdr:from>
    <xdr:ext cx="378565" cy="259045"/>
    <xdr:sp macro="" textlink="">
      <xdr:nvSpPr>
        <xdr:cNvPr id="314" name="テキスト ボックス 313"/>
        <xdr:cNvSpPr txBox="1"/>
      </xdr:nvSpPr>
      <xdr:spPr>
        <a:xfrm>
          <a:off x="9450017" y="674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142784</xdr:rowOff>
    </xdr:from>
    <xdr:to>
      <xdr:col>46</xdr:col>
      <xdr:colOff>38100</xdr:colOff>
      <xdr:row>39</xdr:row>
      <xdr:rowOff>72934</xdr:rowOff>
    </xdr:to>
    <xdr:sp macro="" textlink="">
      <xdr:nvSpPr>
        <xdr:cNvPr id="315" name="楕円 314"/>
        <xdr:cNvSpPr/>
      </xdr:nvSpPr>
      <xdr:spPr>
        <a:xfrm>
          <a:off x="8699500" y="66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64061</xdr:rowOff>
    </xdr:from>
    <xdr:ext cx="378565" cy="259045"/>
    <xdr:sp macro="" textlink="">
      <xdr:nvSpPr>
        <xdr:cNvPr id="316" name="テキスト ボックス 315"/>
        <xdr:cNvSpPr txBox="1"/>
      </xdr:nvSpPr>
      <xdr:spPr>
        <a:xfrm>
          <a:off x="8561017" y="675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143601</xdr:rowOff>
    </xdr:from>
    <xdr:to>
      <xdr:col>41</xdr:col>
      <xdr:colOff>101600</xdr:colOff>
      <xdr:row>39</xdr:row>
      <xdr:rowOff>73751</xdr:rowOff>
    </xdr:to>
    <xdr:sp macro="" textlink="">
      <xdr:nvSpPr>
        <xdr:cNvPr id="317" name="楕円 316"/>
        <xdr:cNvSpPr/>
      </xdr:nvSpPr>
      <xdr:spPr>
        <a:xfrm>
          <a:off x="7810500" y="66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64878</xdr:rowOff>
    </xdr:from>
    <xdr:ext cx="378565" cy="259045"/>
    <xdr:sp macro="" textlink="">
      <xdr:nvSpPr>
        <xdr:cNvPr id="318" name="テキスト ボックス 317"/>
        <xdr:cNvSpPr txBox="1"/>
      </xdr:nvSpPr>
      <xdr:spPr>
        <a:xfrm>
          <a:off x="7672017" y="6751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144090</xdr:rowOff>
    </xdr:from>
    <xdr:to>
      <xdr:col>36</xdr:col>
      <xdr:colOff>165100</xdr:colOff>
      <xdr:row>39</xdr:row>
      <xdr:rowOff>74240</xdr:rowOff>
    </xdr:to>
    <xdr:sp macro="" textlink="">
      <xdr:nvSpPr>
        <xdr:cNvPr id="319" name="楕円 318"/>
        <xdr:cNvSpPr/>
      </xdr:nvSpPr>
      <xdr:spPr>
        <a:xfrm>
          <a:off x="6921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65367</xdr:rowOff>
    </xdr:from>
    <xdr:ext cx="378565" cy="259045"/>
    <xdr:sp macro="" textlink="">
      <xdr:nvSpPr>
        <xdr:cNvPr id="320" name="テキスト ボックス 319"/>
        <xdr:cNvSpPr txBox="1"/>
      </xdr:nvSpPr>
      <xdr:spPr>
        <a:xfrm>
          <a:off x="6783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123813</xdr:rowOff>
    </xdr:from>
    <xdr:to>
      <xdr:col>54</xdr:col>
      <xdr:colOff>189865</xdr:colOff>
      <xdr:row>57</xdr:row>
      <xdr:rowOff>108885</xdr:rowOff>
    </xdr:to>
    <xdr:cxnSp macro="">
      <xdr:nvCxnSpPr>
        <xdr:cNvPr id="342" name="直線コネクタ 341"/>
        <xdr:cNvCxnSpPr/>
      </xdr:nvCxnSpPr>
      <xdr:spPr>
        <a:xfrm flipV="1">
          <a:off x="10475595" y="8696313"/>
          <a:ext cx="1270" cy="118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112712</xdr:rowOff>
    </xdr:from>
    <xdr:ext cx="469744" cy="259045"/>
    <xdr:sp macro="" textlink="">
      <xdr:nvSpPr>
        <xdr:cNvPr id="343" name="農林水産業費最小値テキスト"/>
        <xdr:cNvSpPr txBox="1"/>
      </xdr:nvSpPr>
      <xdr:spPr>
        <a:xfrm>
          <a:off x="10528300" y="98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108885</xdr:rowOff>
    </xdr:from>
    <xdr:to>
      <xdr:col>55</xdr:col>
      <xdr:colOff>88900</xdr:colOff>
      <xdr:row>57</xdr:row>
      <xdr:rowOff>108885</xdr:rowOff>
    </xdr:to>
    <xdr:cxnSp macro="">
      <xdr:nvCxnSpPr>
        <xdr:cNvPr id="344" name="直線コネクタ 343"/>
        <xdr:cNvCxnSpPr/>
      </xdr:nvCxnSpPr>
      <xdr:spPr>
        <a:xfrm>
          <a:off x="10388600" y="988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70490</xdr:rowOff>
    </xdr:from>
    <xdr:ext cx="534377" cy="259045"/>
    <xdr:sp macro="" textlink="">
      <xdr:nvSpPr>
        <xdr:cNvPr id="345" name="農林水産業費最大値テキスト"/>
        <xdr:cNvSpPr txBox="1"/>
      </xdr:nvSpPr>
      <xdr:spPr>
        <a:xfrm>
          <a:off x="10528300" y="84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123813</xdr:rowOff>
    </xdr:from>
    <xdr:to>
      <xdr:col>55</xdr:col>
      <xdr:colOff>88900</xdr:colOff>
      <xdr:row>50</xdr:row>
      <xdr:rowOff>123813</xdr:rowOff>
    </xdr:to>
    <xdr:cxnSp macro="">
      <xdr:nvCxnSpPr>
        <xdr:cNvPr id="346" name="直線コネクタ 345"/>
        <xdr:cNvCxnSpPr/>
      </xdr:nvCxnSpPr>
      <xdr:spPr>
        <a:xfrm>
          <a:off x="10388600" y="869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18999</xdr:rowOff>
    </xdr:from>
    <xdr:to>
      <xdr:col>55</xdr:col>
      <xdr:colOff>0</xdr:colOff>
      <xdr:row>54</xdr:row>
      <xdr:rowOff>132728</xdr:rowOff>
    </xdr:to>
    <xdr:cxnSp macro="">
      <xdr:nvCxnSpPr>
        <xdr:cNvPr id="347" name="直線コネクタ 346"/>
        <xdr:cNvCxnSpPr/>
      </xdr:nvCxnSpPr>
      <xdr:spPr>
        <a:xfrm>
          <a:off x="9639300" y="9277299"/>
          <a:ext cx="8382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108955</xdr:rowOff>
    </xdr:from>
    <xdr:ext cx="534377" cy="259045"/>
    <xdr:sp macro="" textlink="">
      <xdr:nvSpPr>
        <xdr:cNvPr id="348" name="農林水産業費平均値テキスト"/>
        <xdr:cNvSpPr txBox="1"/>
      </xdr:nvSpPr>
      <xdr:spPr>
        <a:xfrm>
          <a:off x="10528300" y="936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130528</xdr:rowOff>
    </xdr:from>
    <xdr:to>
      <xdr:col>55</xdr:col>
      <xdr:colOff>50800</xdr:colOff>
      <xdr:row>55</xdr:row>
      <xdr:rowOff>60678</xdr:rowOff>
    </xdr:to>
    <xdr:sp macro="" textlink="">
      <xdr:nvSpPr>
        <xdr:cNvPr id="349" name="フローチャート: 判断 348"/>
        <xdr:cNvSpPr/>
      </xdr:nvSpPr>
      <xdr:spPr>
        <a:xfrm>
          <a:off x="10426700" y="93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18999</xdr:rowOff>
    </xdr:from>
    <xdr:to>
      <xdr:col>50</xdr:col>
      <xdr:colOff>114300</xdr:colOff>
      <xdr:row>55</xdr:row>
      <xdr:rowOff>35596</xdr:rowOff>
    </xdr:to>
    <xdr:cxnSp macro="">
      <xdr:nvCxnSpPr>
        <xdr:cNvPr id="350" name="直線コネクタ 349"/>
        <xdr:cNvCxnSpPr/>
      </xdr:nvCxnSpPr>
      <xdr:spPr>
        <a:xfrm flipV="1">
          <a:off x="8750300" y="9277299"/>
          <a:ext cx="889000" cy="18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141363</xdr:rowOff>
    </xdr:from>
    <xdr:to>
      <xdr:col>50</xdr:col>
      <xdr:colOff>165100</xdr:colOff>
      <xdr:row>55</xdr:row>
      <xdr:rowOff>71513</xdr:rowOff>
    </xdr:to>
    <xdr:sp macro="" textlink="">
      <xdr:nvSpPr>
        <xdr:cNvPr id="351" name="フローチャート: 判断 350"/>
        <xdr:cNvSpPr/>
      </xdr:nvSpPr>
      <xdr:spPr>
        <a:xfrm>
          <a:off x="9588500" y="93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62640</xdr:rowOff>
    </xdr:from>
    <xdr:ext cx="534377" cy="259045"/>
    <xdr:sp macro="" textlink="">
      <xdr:nvSpPr>
        <xdr:cNvPr id="352" name="テキスト ボックス 351"/>
        <xdr:cNvSpPr txBox="1"/>
      </xdr:nvSpPr>
      <xdr:spPr>
        <a:xfrm>
          <a:off x="9372111" y="94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35596</xdr:rowOff>
    </xdr:from>
    <xdr:to>
      <xdr:col>45</xdr:col>
      <xdr:colOff>177800</xdr:colOff>
      <xdr:row>55</xdr:row>
      <xdr:rowOff>104930</xdr:rowOff>
    </xdr:to>
    <xdr:cxnSp macro="">
      <xdr:nvCxnSpPr>
        <xdr:cNvPr id="353" name="直線コネクタ 352"/>
        <xdr:cNvCxnSpPr/>
      </xdr:nvCxnSpPr>
      <xdr:spPr>
        <a:xfrm flipV="1">
          <a:off x="7861300" y="9465346"/>
          <a:ext cx="8890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26241</xdr:rowOff>
    </xdr:from>
    <xdr:to>
      <xdr:col>46</xdr:col>
      <xdr:colOff>38100</xdr:colOff>
      <xdr:row>55</xdr:row>
      <xdr:rowOff>127841</xdr:rowOff>
    </xdr:to>
    <xdr:sp macro="" textlink="">
      <xdr:nvSpPr>
        <xdr:cNvPr id="354" name="フローチャート: 判断 353"/>
        <xdr:cNvSpPr/>
      </xdr:nvSpPr>
      <xdr:spPr>
        <a:xfrm>
          <a:off x="8699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118968</xdr:rowOff>
    </xdr:from>
    <xdr:ext cx="534377" cy="259045"/>
    <xdr:sp macro="" textlink="">
      <xdr:nvSpPr>
        <xdr:cNvPr id="355" name="テキスト ボックス 354"/>
        <xdr:cNvSpPr txBox="1"/>
      </xdr:nvSpPr>
      <xdr:spPr>
        <a:xfrm>
          <a:off x="8483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130304</xdr:rowOff>
    </xdr:from>
    <xdr:to>
      <xdr:col>41</xdr:col>
      <xdr:colOff>50800</xdr:colOff>
      <xdr:row>55</xdr:row>
      <xdr:rowOff>104930</xdr:rowOff>
    </xdr:to>
    <xdr:cxnSp macro="">
      <xdr:nvCxnSpPr>
        <xdr:cNvPr id="356" name="直線コネクタ 355"/>
        <xdr:cNvCxnSpPr/>
      </xdr:nvCxnSpPr>
      <xdr:spPr>
        <a:xfrm>
          <a:off x="6972300" y="9388604"/>
          <a:ext cx="889000" cy="14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22149</xdr:rowOff>
    </xdr:from>
    <xdr:to>
      <xdr:col>41</xdr:col>
      <xdr:colOff>101600</xdr:colOff>
      <xdr:row>56</xdr:row>
      <xdr:rowOff>123749</xdr:rowOff>
    </xdr:to>
    <xdr:sp macro="" textlink="">
      <xdr:nvSpPr>
        <xdr:cNvPr id="357" name="フローチャート: 判断 356"/>
        <xdr:cNvSpPr/>
      </xdr:nvSpPr>
      <xdr:spPr>
        <a:xfrm>
          <a:off x="7810500" y="962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114876</xdr:rowOff>
    </xdr:from>
    <xdr:ext cx="534377" cy="259045"/>
    <xdr:sp macro="" textlink="">
      <xdr:nvSpPr>
        <xdr:cNvPr id="358" name="テキスト ボックス 357"/>
        <xdr:cNvSpPr txBox="1"/>
      </xdr:nvSpPr>
      <xdr:spPr>
        <a:xfrm>
          <a:off x="7594111" y="97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170899</xdr:rowOff>
    </xdr:from>
    <xdr:to>
      <xdr:col>36</xdr:col>
      <xdr:colOff>165100</xdr:colOff>
      <xdr:row>56</xdr:row>
      <xdr:rowOff>101049</xdr:rowOff>
    </xdr:to>
    <xdr:sp macro="" textlink="">
      <xdr:nvSpPr>
        <xdr:cNvPr id="359" name="フローチャート: 判断 358"/>
        <xdr:cNvSpPr/>
      </xdr:nvSpPr>
      <xdr:spPr>
        <a:xfrm>
          <a:off x="69215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92176</xdr:rowOff>
    </xdr:from>
    <xdr:ext cx="534377" cy="259045"/>
    <xdr:sp macro="" textlink="">
      <xdr:nvSpPr>
        <xdr:cNvPr id="360" name="テキスト ボックス 359"/>
        <xdr:cNvSpPr txBox="1"/>
      </xdr:nvSpPr>
      <xdr:spPr>
        <a:xfrm>
          <a:off x="6705111" y="96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81928</xdr:rowOff>
    </xdr:from>
    <xdr:to>
      <xdr:col>55</xdr:col>
      <xdr:colOff>50800</xdr:colOff>
      <xdr:row>55</xdr:row>
      <xdr:rowOff>12078</xdr:rowOff>
    </xdr:to>
    <xdr:sp macro="" textlink="">
      <xdr:nvSpPr>
        <xdr:cNvPr id="366" name="楕円 365"/>
        <xdr:cNvSpPr/>
      </xdr:nvSpPr>
      <xdr:spPr>
        <a:xfrm>
          <a:off x="10426700" y="93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104805</xdr:rowOff>
    </xdr:from>
    <xdr:ext cx="534377" cy="259045"/>
    <xdr:sp macro="" textlink="">
      <xdr:nvSpPr>
        <xdr:cNvPr id="367" name="農林水産業費該当値テキスト"/>
        <xdr:cNvSpPr txBox="1"/>
      </xdr:nvSpPr>
      <xdr:spPr>
        <a:xfrm>
          <a:off x="10528300" y="91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139649</xdr:rowOff>
    </xdr:from>
    <xdr:to>
      <xdr:col>50</xdr:col>
      <xdr:colOff>165100</xdr:colOff>
      <xdr:row>54</xdr:row>
      <xdr:rowOff>69799</xdr:rowOff>
    </xdr:to>
    <xdr:sp macro="" textlink="">
      <xdr:nvSpPr>
        <xdr:cNvPr id="368" name="楕円 367"/>
        <xdr:cNvSpPr/>
      </xdr:nvSpPr>
      <xdr:spPr>
        <a:xfrm>
          <a:off x="9588500" y="92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86326</xdr:rowOff>
    </xdr:from>
    <xdr:ext cx="534377" cy="259045"/>
    <xdr:sp macro="" textlink="">
      <xdr:nvSpPr>
        <xdr:cNvPr id="369" name="テキスト ボックス 368"/>
        <xdr:cNvSpPr txBox="1"/>
      </xdr:nvSpPr>
      <xdr:spPr>
        <a:xfrm>
          <a:off x="9372111" y="90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156246</xdr:rowOff>
    </xdr:from>
    <xdr:to>
      <xdr:col>46</xdr:col>
      <xdr:colOff>38100</xdr:colOff>
      <xdr:row>55</xdr:row>
      <xdr:rowOff>86396</xdr:rowOff>
    </xdr:to>
    <xdr:sp macro="" textlink="">
      <xdr:nvSpPr>
        <xdr:cNvPr id="370" name="楕円 369"/>
        <xdr:cNvSpPr/>
      </xdr:nvSpPr>
      <xdr:spPr>
        <a:xfrm>
          <a:off x="8699500" y="94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102923</xdr:rowOff>
    </xdr:from>
    <xdr:ext cx="534377" cy="259045"/>
    <xdr:sp macro="" textlink="">
      <xdr:nvSpPr>
        <xdr:cNvPr id="371" name="テキスト ボックス 370"/>
        <xdr:cNvSpPr txBox="1"/>
      </xdr:nvSpPr>
      <xdr:spPr>
        <a:xfrm>
          <a:off x="8483111" y="91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54130</xdr:rowOff>
    </xdr:from>
    <xdr:to>
      <xdr:col>41</xdr:col>
      <xdr:colOff>101600</xdr:colOff>
      <xdr:row>55</xdr:row>
      <xdr:rowOff>155730</xdr:rowOff>
    </xdr:to>
    <xdr:sp macro="" textlink="">
      <xdr:nvSpPr>
        <xdr:cNvPr id="372" name="楕円 371"/>
        <xdr:cNvSpPr/>
      </xdr:nvSpPr>
      <xdr:spPr>
        <a:xfrm>
          <a:off x="7810500" y="94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807</xdr:rowOff>
    </xdr:from>
    <xdr:ext cx="534377" cy="259045"/>
    <xdr:sp macro="" textlink="">
      <xdr:nvSpPr>
        <xdr:cNvPr id="373" name="テキスト ボックス 372"/>
        <xdr:cNvSpPr txBox="1"/>
      </xdr:nvSpPr>
      <xdr:spPr>
        <a:xfrm>
          <a:off x="7594111" y="92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79504</xdr:rowOff>
    </xdr:from>
    <xdr:to>
      <xdr:col>36</xdr:col>
      <xdr:colOff>165100</xdr:colOff>
      <xdr:row>55</xdr:row>
      <xdr:rowOff>9654</xdr:rowOff>
    </xdr:to>
    <xdr:sp macro="" textlink="">
      <xdr:nvSpPr>
        <xdr:cNvPr id="374" name="楕円 373"/>
        <xdr:cNvSpPr/>
      </xdr:nvSpPr>
      <xdr:spPr>
        <a:xfrm>
          <a:off x="6921500" y="93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26181</xdr:rowOff>
    </xdr:from>
    <xdr:ext cx="534377" cy="259045"/>
    <xdr:sp macro="" textlink="">
      <xdr:nvSpPr>
        <xdr:cNvPr id="375" name="テキスト ボックス 374"/>
        <xdr:cNvSpPr txBox="1"/>
      </xdr:nvSpPr>
      <xdr:spPr>
        <a:xfrm>
          <a:off x="6705111" y="91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148485</xdr:rowOff>
    </xdr:from>
    <xdr:to>
      <xdr:col>54</xdr:col>
      <xdr:colOff>189865</xdr:colOff>
      <xdr:row>78</xdr:row>
      <xdr:rowOff>86240</xdr:rowOff>
    </xdr:to>
    <xdr:cxnSp macro="">
      <xdr:nvCxnSpPr>
        <xdr:cNvPr id="401" name="直線コネクタ 400"/>
        <xdr:cNvCxnSpPr/>
      </xdr:nvCxnSpPr>
      <xdr:spPr>
        <a:xfrm flipV="1">
          <a:off x="10475595" y="12149985"/>
          <a:ext cx="1270" cy="130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90067</xdr:rowOff>
    </xdr:from>
    <xdr:ext cx="469744" cy="259045"/>
    <xdr:sp macro="" textlink="">
      <xdr:nvSpPr>
        <xdr:cNvPr id="402" name="商工費最小値テキスト"/>
        <xdr:cNvSpPr txBox="1"/>
      </xdr:nvSpPr>
      <xdr:spPr>
        <a:xfrm>
          <a:off x="10528300" y="134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86240</xdr:rowOff>
    </xdr:from>
    <xdr:to>
      <xdr:col>55</xdr:col>
      <xdr:colOff>88900</xdr:colOff>
      <xdr:row>78</xdr:row>
      <xdr:rowOff>86240</xdr:rowOff>
    </xdr:to>
    <xdr:cxnSp macro="">
      <xdr:nvCxnSpPr>
        <xdr:cNvPr id="403" name="直線コネクタ 402"/>
        <xdr:cNvCxnSpPr/>
      </xdr:nvCxnSpPr>
      <xdr:spPr>
        <a:xfrm>
          <a:off x="10388600" y="134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95162</xdr:rowOff>
    </xdr:from>
    <xdr:ext cx="534377" cy="259045"/>
    <xdr:sp macro="" textlink="">
      <xdr:nvSpPr>
        <xdr:cNvPr id="404" name="商工費最大値テキスト"/>
        <xdr:cNvSpPr txBox="1"/>
      </xdr:nvSpPr>
      <xdr:spPr>
        <a:xfrm>
          <a:off x="10528300" y="11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148485</xdr:rowOff>
    </xdr:from>
    <xdr:to>
      <xdr:col>55</xdr:col>
      <xdr:colOff>88900</xdr:colOff>
      <xdr:row>70</xdr:row>
      <xdr:rowOff>148485</xdr:rowOff>
    </xdr:to>
    <xdr:cxnSp macro="">
      <xdr:nvCxnSpPr>
        <xdr:cNvPr id="405" name="直線コネクタ 404"/>
        <xdr:cNvCxnSpPr/>
      </xdr:nvCxnSpPr>
      <xdr:spPr>
        <a:xfrm>
          <a:off x="10388600" y="1214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122882</xdr:rowOff>
    </xdr:from>
    <xdr:to>
      <xdr:col>55</xdr:col>
      <xdr:colOff>0</xdr:colOff>
      <xdr:row>75</xdr:row>
      <xdr:rowOff>166545</xdr:rowOff>
    </xdr:to>
    <xdr:cxnSp macro="">
      <xdr:nvCxnSpPr>
        <xdr:cNvPr id="406" name="直線コネクタ 405"/>
        <xdr:cNvCxnSpPr/>
      </xdr:nvCxnSpPr>
      <xdr:spPr>
        <a:xfrm flipV="1">
          <a:off x="9639300" y="12810182"/>
          <a:ext cx="838200" cy="2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122060</xdr:rowOff>
    </xdr:from>
    <xdr:ext cx="534377" cy="259045"/>
    <xdr:sp macro="" textlink="">
      <xdr:nvSpPr>
        <xdr:cNvPr id="407" name="商工費平均値テキスト"/>
        <xdr:cNvSpPr txBox="1"/>
      </xdr:nvSpPr>
      <xdr:spPr>
        <a:xfrm>
          <a:off x="10528300" y="1280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143633</xdr:rowOff>
    </xdr:from>
    <xdr:to>
      <xdr:col>55</xdr:col>
      <xdr:colOff>50800</xdr:colOff>
      <xdr:row>75</xdr:row>
      <xdr:rowOff>73783</xdr:rowOff>
    </xdr:to>
    <xdr:sp macro="" textlink="">
      <xdr:nvSpPr>
        <xdr:cNvPr id="408" name="フローチャート: 判断 407"/>
        <xdr:cNvSpPr/>
      </xdr:nvSpPr>
      <xdr:spPr>
        <a:xfrm>
          <a:off x="10426700" y="1283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140125</xdr:rowOff>
    </xdr:from>
    <xdr:to>
      <xdr:col>50</xdr:col>
      <xdr:colOff>114300</xdr:colOff>
      <xdr:row>75</xdr:row>
      <xdr:rowOff>166545</xdr:rowOff>
    </xdr:to>
    <xdr:cxnSp macro="">
      <xdr:nvCxnSpPr>
        <xdr:cNvPr id="409" name="直線コネクタ 408"/>
        <xdr:cNvCxnSpPr/>
      </xdr:nvCxnSpPr>
      <xdr:spPr>
        <a:xfrm>
          <a:off x="8750300" y="12998875"/>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163423</xdr:rowOff>
    </xdr:from>
    <xdr:to>
      <xdr:col>50</xdr:col>
      <xdr:colOff>165100</xdr:colOff>
      <xdr:row>75</xdr:row>
      <xdr:rowOff>93573</xdr:rowOff>
    </xdr:to>
    <xdr:sp macro="" textlink="">
      <xdr:nvSpPr>
        <xdr:cNvPr id="410" name="フローチャート: 判断 409"/>
        <xdr:cNvSpPr/>
      </xdr:nvSpPr>
      <xdr:spPr>
        <a:xfrm>
          <a:off x="95885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110100</xdr:rowOff>
    </xdr:from>
    <xdr:ext cx="534377" cy="259045"/>
    <xdr:sp macro="" textlink="">
      <xdr:nvSpPr>
        <xdr:cNvPr id="411" name="テキスト ボックス 410"/>
        <xdr:cNvSpPr txBox="1"/>
      </xdr:nvSpPr>
      <xdr:spPr>
        <a:xfrm>
          <a:off x="9372111" y="126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162658</xdr:rowOff>
    </xdr:from>
    <xdr:to>
      <xdr:col>45</xdr:col>
      <xdr:colOff>177800</xdr:colOff>
      <xdr:row>75</xdr:row>
      <xdr:rowOff>140125</xdr:rowOff>
    </xdr:to>
    <xdr:cxnSp macro="">
      <xdr:nvCxnSpPr>
        <xdr:cNvPr id="412" name="直線コネクタ 411"/>
        <xdr:cNvCxnSpPr/>
      </xdr:nvCxnSpPr>
      <xdr:spPr>
        <a:xfrm>
          <a:off x="7861300" y="12849958"/>
          <a:ext cx="889000" cy="1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58659</xdr:rowOff>
    </xdr:from>
    <xdr:to>
      <xdr:col>46</xdr:col>
      <xdr:colOff>38100</xdr:colOff>
      <xdr:row>75</xdr:row>
      <xdr:rowOff>160260</xdr:rowOff>
    </xdr:to>
    <xdr:sp macro="" textlink="">
      <xdr:nvSpPr>
        <xdr:cNvPr id="413" name="フローチャート: 判断 412"/>
        <xdr:cNvSpPr/>
      </xdr:nvSpPr>
      <xdr:spPr>
        <a:xfrm>
          <a:off x="8699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5336</xdr:rowOff>
    </xdr:from>
    <xdr:ext cx="534377" cy="259045"/>
    <xdr:sp macro="" textlink="">
      <xdr:nvSpPr>
        <xdr:cNvPr id="414" name="テキスト ボックス 413"/>
        <xdr:cNvSpPr txBox="1"/>
      </xdr:nvSpPr>
      <xdr:spPr>
        <a:xfrm>
          <a:off x="8483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162658</xdr:rowOff>
    </xdr:from>
    <xdr:to>
      <xdr:col>41</xdr:col>
      <xdr:colOff>50800</xdr:colOff>
      <xdr:row>76</xdr:row>
      <xdr:rowOff>63739</xdr:rowOff>
    </xdr:to>
    <xdr:cxnSp macro="">
      <xdr:nvCxnSpPr>
        <xdr:cNvPr id="415" name="直線コネクタ 414"/>
        <xdr:cNvCxnSpPr/>
      </xdr:nvCxnSpPr>
      <xdr:spPr>
        <a:xfrm flipV="1">
          <a:off x="6972300" y="12849958"/>
          <a:ext cx="889000" cy="24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113164</xdr:rowOff>
    </xdr:from>
    <xdr:to>
      <xdr:col>41</xdr:col>
      <xdr:colOff>101600</xdr:colOff>
      <xdr:row>75</xdr:row>
      <xdr:rowOff>43314</xdr:rowOff>
    </xdr:to>
    <xdr:sp macro="" textlink="">
      <xdr:nvSpPr>
        <xdr:cNvPr id="416" name="フローチャート: 判断 415"/>
        <xdr:cNvSpPr/>
      </xdr:nvSpPr>
      <xdr:spPr>
        <a:xfrm>
          <a:off x="7810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34441</xdr:rowOff>
    </xdr:from>
    <xdr:ext cx="534377" cy="259045"/>
    <xdr:sp macro="" textlink="">
      <xdr:nvSpPr>
        <xdr:cNvPr id="417" name="テキスト ボックス 416"/>
        <xdr:cNvSpPr txBox="1"/>
      </xdr:nvSpPr>
      <xdr:spPr>
        <a:xfrm>
          <a:off x="7594111" y="128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71591</xdr:rowOff>
    </xdr:from>
    <xdr:to>
      <xdr:col>36</xdr:col>
      <xdr:colOff>165100</xdr:colOff>
      <xdr:row>77</xdr:row>
      <xdr:rowOff>1741</xdr:rowOff>
    </xdr:to>
    <xdr:sp macro="" textlink="">
      <xdr:nvSpPr>
        <xdr:cNvPr id="418" name="フローチャート: 判断 417"/>
        <xdr:cNvSpPr/>
      </xdr:nvSpPr>
      <xdr:spPr>
        <a:xfrm>
          <a:off x="6921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164318</xdr:rowOff>
    </xdr:from>
    <xdr:ext cx="534377" cy="259045"/>
    <xdr:sp macro="" textlink="">
      <xdr:nvSpPr>
        <xdr:cNvPr id="419" name="テキスト ボックス 418"/>
        <xdr:cNvSpPr txBox="1"/>
      </xdr:nvSpPr>
      <xdr:spPr>
        <a:xfrm>
          <a:off x="6705111" y="131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72082</xdr:rowOff>
    </xdr:from>
    <xdr:to>
      <xdr:col>55</xdr:col>
      <xdr:colOff>50800</xdr:colOff>
      <xdr:row>75</xdr:row>
      <xdr:rowOff>2232</xdr:rowOff>
    </xdr:to>
    <xdr:sp macro="" textlink="">
      <xdr:nvSpPr>
        <xdr:cNvPr id="425" name="楕円 424"/>
        <xdr:cNvSpPr/>
      </xdr:nvSpPr>
      <xdr:spPr>
        <a:xfrm>
          <a:off x="10426700" y="127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94959</xdr:rowOff>
    </xdr:from>
    <xdr:ext cx="534377" cy="259045"/>
    <xdr:sp macro="" textlink="">
      <xdr:nvSpPr>
        <xdr:cNvPr id="426" name="商工費該当値テキスト"/>
        <xdr:cNvSpPr txBox="1"/>
      </xdr:nvSpPr>
      <xdr:spPr>
        <a:xfrm>
          <a:off x="10528300" y="126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115744</xdr:rowOff>
    </xdr:from>
    <xdr:to>
      <xdr:col>50</xdr:col>
      <xdr:colOff>165100</xdr:colOff>
      <xdr:row>76</xdr:row>
      <xdr:rowOff>45895</xdr:rowOff>
    </xdr:to>
    <xdr:sp macro="" textlink="">
      <xdr:nvSpPr>
        <xdr:cNvPr id="427" name="楕円 426"/>
        <xdr:cNvSpPr/>
      </xdr:nvSpPr>
      <xdr:spPr>
        <a:xfrm>
          <a:off x="9588500" y="12974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37022</xdr:rowOff>
    </xdr:from>
    <xdr:ext cx="534377" cy="259045"/>
    <xdr:sp macro="" textlink="">
      <xdr:nvSpPr>
        <xdr:cNvPr id="428" name="テキスト ボックス 427"/>
        <xdr:cNvSpPr txBox="1"/>
      </xdr:nvSpPr>
      <xdr:spPr>
        <a:xfrm>
          <a:off x="9372111" y="1306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89325</xdr:rowOff>
    </xdr:from>
    <xdr:to>
      <xdr:col>46</xdr:col>
      <xdr:colOff>38100</xdr:colOff>
      <xdr:row>76</xdr:row>
      <xdr:rowOff>19475</xdr:rowOff>
    </xdr:to>
    <xdr:sp macro="" textlink="">
      <xdr:nvSpPr>
        <xdr:cNvPr id="429" name="楕円 428"/>
        <xdr:cNvSpPr/>
      </xdr:nvSpPr>
      <xdr:spPr>
        <a:xfrm>
          <a:off x="8699500" y="129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10602</xdr:rowOff>
    </xdr:from>
    <xdr:ext cx="534377" cy="259045"/>
    <xdr:sp macro="" textlink="">
      <xdr:nvSpPr>
        <xdr:cNvPr id="430" name="テキスト ボックス 429"/>
        <xdr:cNvSpPr txBox="1"/>
      </xdr:nvSpPr>
      <xdr:spPr>
        <a:xfrm>
          <a:off x="8483111" y="130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111858</xdr:rowOff>
    </xdr:from>
    <xdr:to>
      <xdr:col>41</xdr:col>
      <xdr:colOff>101600</xdr:colOff>
      <xdr:row>75</xdr:row>
      <xdr:rowOff>42008</xdr:rowOff>
    </xdr:to>
    <xdr:sp macro="" textlink="">
      <xdr:nvSpPr>
        <xdr:cNvPr id="431" name="楕円 430"/>
        <xdr:cNvSpPr/>
      </xdr:nvSpPr>
      <xdr:spPr>
        <a:xfrm>
          <a:off x="7810500" y="127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58535</xdr:rowOff>
    </xdr:from>
    <xdr:ext cx="534377" cy="259045"/>
    <xdr:sp macro="" textlink="">
      <xdr:nvSpPr>
        <xdr:cNvPr id="432" name="テキスト ボックス 431"/>
        <xdr:cNvSpPr txBox="1"/>
      </xdr:nvSpPr>
      <xdr:spPr>
        <a:xfrm>
          <a:off x="7594111" y="125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12939</xdr:rowOff>
    </xdr:from>
    <xdr:to>
      <xdr:col>36</xdr:col>
      <xdr:colOff>165100</xdr:colOff>
      <xdr:row>76</xdr:row>
      <xdr:rowOff>114539</xdr:rowOff>
    </xdr:to>
    <xdr:sp macro="" textlink="">
      <xdr:nvSpPr>
        <xdr:cNvPr id="433" name="楕円 432"/>
        <xdr:cNvSpPr/>
      </xdr:nvSpPr>
      <xdr:spPr>
        <a:xfrm>
          <a:off x="6921500" y="130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131067</xdr:rowOff>
    </xdr:from>
    <xdr:ext cx="534377" cy="259045"/>
    <xdr:sp macro="" textlink="">
      <xdr:nvSpPr>
        <xdr:cNvPr id="434" name="テキスト ボックス 433"/>
        <xdr:cNvSpPr txBox="1"/>
      </xdr:nvSpPr>
      <xdr:spPr>
        <a:xfrm>
          <a:off x="6705111" y="1281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21628</xdr:rowOff>
    </xdr:from>
    <xdr:to>
      <xdr:col>54</xdr:col>
      <xdr:colOff>189865</xdr:colOff>
      <xdr:row>98</xdr:row>
      <xdr:rowOff>87540</xdr:rowOff>
    </xdr:to>
    <xdr:cxnSp macro="">
      <xdr:nvCxnSpPr>
        <xdr:cNvPr id="459" name="直線コネクタ 458"/>
        <xdr:cNvCxnSpPr/>
      </xdr:nvCxnSpPr>
      <xdr:spPr>
        <a:xfrm flipV="1">
          <a:off x="10475595" y="15623578"/>
          <a:ext cx="1270" cy="12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91367</xdr:rowOff>
    </xdr:from>
    <xdr:ext cx="534377" cy="259045"/>
    <xdr:sp macro="" textlink="">
      <xdr:nvSpPr>
        <xdr:cNvPr id="460" name="土木費最小値テキスト"/>
        <xdr:cNvSpPr txBox="1"/>
      </xdr:nvSpPr>
      <xdr:spPr>
        <a:xfrm>
          <a:off x="10528300"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87540</xdr:rowOff>
    </xdr:from>
    <xdr:to>
      <xdr:col>55</xdr:col>
      <xdr:colOff>88900</xdr:colOff>
      <xdr:row>98</xdr:row>
      <xdr:rowOff>87540</xdr:rowOff>
    </xdr:to>
    <xdr:cxnSp macro="">
      <xdr:nvCxnSpPr>
        <xdr:cNvPr id="461" name="直線コネクタ 460"/>
        <xdr:cNvCxnSpPr/>
      </xdr:nvCxnSpPr>
      <xdr:spPr>
        <a:xfrm>
          <a:off x="10388600" y="168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139755</xdr:rowOff>
    </xdr:from>
    <xdr:ext cx="534377" cy="259045"/>
    <xdr:sp macro="" textlink="">
      <xdr:nvSpPr>
        <xdr:cNvPr id="462" name="土木費最大値テキスト"/>
        <xdr:cNvSpPr txBox="1"/>
      </xdr:nvSpPr>
      <xdr:spPr>
        <a:xfrm>
          <a:off x="10528300" y="15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21628</xdr:rowOff>
    </xdr:from>
    <xdr:to>
      <xdr:col>55</xdr:col>
      <xdr:colOff>88900</xdr:colOff>
      <xdr:row>91</xdr:row>
      <xdr:rowOff>21628</xdr:rowOff>
    </xdr:to>
    <xdr:cxnSp macro="">
      <xdr:nvCxnSpPr>
        <xdr:cNvPr id="463" name="直線コネクタ 462"/>
        <xdr:cNvCxnSpPr/>
      </xdr:nvCxnSpPr>
      <xdr:spPr>
        <a:xfrm>
          <a:off x="10388600" y="1562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101239</xdr:rowOff>
    </xdr:from>
    <xdr:to>
      <xdr:col>55</xdr:col>
      <xdr:colOff>0</xdr:colOff>
      <xdr:row>95</xdr:row>
      <xdr:rowOff>151854</xdr:rowOff>
    </xdr:to>
    <xdr:cxnSp macro="">
      <xdr:nvCxnSpPr>
        <xdr:cNvPr id="464" name="直線コネクタ 463"/>
        <xdr:cNvCxnSpPr/>
      </xdr:nvCxnSpPr>
      <xdr:spPr>
        <a:xfrm>
          <a:off x="9639300" y="16388989"/>
          <a:ext cx="838200" cy="5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146556</xdr:rowOff>
    </xdr:from>
    <xdr:ext cx="534377" cy="259045"/>
    <xdr:sp macro="" textlink="">
      <xdr:nvSpPr>
        <xdr:cNvPr id="465" name="土木費平均値テキスト"/>
        <xdr:cNvSpPr txBox="1"/>
      </xdr:nvSpPr>
      <xdr:spPr>
        <a:xfrm>
          <a:off x="10528300" y="16434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168129</xdr:rowOff>
    </xdr:from>
    <xdr:to>
      <xdr:col>55</xdr:col>
      <xdr:colOff>50800</xdr:colOff>
      <xdr:row>96</xdr:row>
      <xdr:rowOff>98279</xdr:rowOff>
    </xdr:to>
    <xdr:sp macro="" textlink="">
      <xdr:nvSpPr>
        <xdr:cNvPr id="466" name="フローチャート: 判断 465"/>
        <xdr:cNvSpPr/>
      </xdr:nvSpPr>
      <xdr:spPr>
        <a:xfrm>
          <a:off x="10426700" y="164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31114</xdr:rowOff>
    </xdr:from>
    <xdr:to>
      <xdr:col>50</xdr:col>
      <xdr:colOff>114300</xdr:colOff>
      <xdr:row>95</xdr:row>
      <xdr:rowOff>101239</xdr:rowOff>
    </xdr:to>
    <xdr:cxnSp macro="">
      <xdr:nvCxnSpPr>
        <xdr:cNvPr id="467" name="直線コネクタ 466"/>
        <xdr:cNvCxnSpPr/>
      </xdr:nvCxnSpPr>
      <xdr:spPr>
        <a:xfrm>
          <a:off x="8750300" y="16318864"/>
          <a:ext cx="889000" cy="7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110179</xdr:rowOff>
    </xdr:from>
    <xdr:to>
      <xdr:col>50</xdr:col>
      <xdr:colOff>165100</xdr:colOff>
      <xdr:row>96</xdr:row>
      <xdr:rowOff>40329</xdr:rowOff>
    </xdr:to>
    <xdr:sp macro="" textlink="">
      <xdr:nvSpPr>
        <xdr:cNvPr id="468" name="フローチャート: 判断 467"/>
        <xdr:cNvSpPr/>
      </xdr:nvSpPr>
      <xdr:spPr>
        <a:xfrm>
          <a:off x="95885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31456</xdr:rowOff>
    </xdr:from>
    <xdr:ext cx="534377" cy="259045"/>
    <xdr:sp macro="" textlink="">
      <xdr:nvSpPr>
        <xdr:cNvPr id="469" name="テキスト ボックス 468"/>
        <xdr:cNvSpPr txBox="1"/>
      </xdr:nvSpPr>
      <xdr:spPr>
        <a:xfrm>
          <a:off x="9372111" y="1649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31114</xdr:rowOff>
    </xdr:from>
    <xdr:to>
      <xdr:col>45</xdr:col>
      <xdr:colOff>177800</xdr:colOff>
      <xdr:row>95</xdr:row>
      <xdr:rowOff>81502</xdr:rowOff>
    </xdr:to>
    <xdr:cxnSp macro="">
      <xdr:nvCxnSpPr>
        <xdr:cNvPr id="470" name="直線コネクタ 469"/>
        <xdr:cNvCxnSpPr/>
      </xdr:nvCxnSpPr>
      <xdr:spPr>
        <a:xfrm flipV="1">
          <a:off x="7861300" y="16318864"/>
          <a:ext cx="8890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119075</xdr:rowOff>
    </xdr:from>
    <xdr:to>
      <xdr:col>46</xdr:col>
      <xdr:colOff>38100</xdr:colOff>
      <xdr:row>96</xdr:row>
      <xdr:rowOff>49225</xdr:rowOff>
    </xdr:to>
    <xdr:sp macro="" textlink="">
      <xdr:nvSpPr>
        <xdr:cNvPr id="471" name="フローチャート: 判断 470"/>
        <xdr:cNvSpPr/>
      </xdr:nvSpPr>
      <xdr:spPr>
        <a:xfrm>
          <a:off x="8699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40352</xdr:rowOff>
    </xdr:from>
    <xdr:ext cx="534377" cy="259045"/>
    <xdr:sp macro="" textlink="">
      <xdr:nvSpPr>
        <xdr:cNvPr id="472" name="テキスト ボックス 471"/>
        <xdr:cNvSpPr txBox="1"/>
      </xdr:nvSpPr>
      <xdr:spPr>
        <a:xfrm>
          <a:off x="8483111" y="164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81502</xdr:rowOff>
    </xdr:from>
    <xdr:to>
      <xdr:col>41</xdr:col>
      <xdr:colOff>50800</xdr:colOff>
      <xdr:row>96</xdr:row>
      <xdr:rowOff>124440</xdr:rowOff>
    </xdr:to>
    <xdr:cxnSp macro="">
      <xdr:nvCxnSpPr>
        <xdr:cNvPr id="473" name="直線コネクタ 472"/>
        <xdr:cNvCxnSpPr/>
      </xdr:nvCxnSpPr>
      <xdr:spPr>
        <a:xfrm flipV="1">
          <a:off x="6972300" y="16369252"/>
          <a:ext cx="889000" cy="2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161404</xdr:rowOff>
    </xdr:from>
    <xdr:to>
      <xdr:col>41</xdr:col>
      <xdr:colOff>101600</xdr:colOff>
      <xdr:row>96</xdr:row>
      <xdr:rowOff>91554</xdr:rowOff>
    </xdr:to>
    <xdr:sp macro="" textlink="">
      <xdr:nvSpPr>
        <xdr:cNvPr id="474" name="フローチャート: 判断 473"/>
        <xdr:cNvSpPr/>
      </xdr:nvSpPr>
      <xdr:spPr>
        <a:xfrm>
          <a:off x="7810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82681</xdr:rowOff>
    </xdr:from>
    <xdr:ext cx="534377" cy="259045"/>
    <xdr:sp macro="" textlink="">
      <xdr:nvSpPr>
        <xdr:cNvPr id="475" name="テキスト ボックス 474"/>
        <xdr:cNvSpPr txBox="1"/>
      </xdr:nvSpPr>
      <xdr:spPr>
        <a:xfrm>
          <a:off x="7594111" y="165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27063</xdr:rowOff>
    </xdr:from>
    <xdr:to>
      <xdr:col>36</xdr:col>
      <xdr:colOff>165100</xdr:colOff>
      <xdr:row>96</xdr:row>
      <xdr:rowOff>128663</xdr:rowOff>
    </xdr:to>
    <xdr:sp macro="" textlink="">
      <xdr:nvSpPr>
        <xdr:cNvPr id="476" name="フローチャート: 判断 475"/>
        <xdr:cNvSpPr/>
      </xdr:nvSpPr>
      <xdr:spPr>
        <a:xfrm>
          <a:off x="6921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145190</xdr:rowOff>
    </xdr:from>
    <xdr:ext cx="534377" cy="259045"/>
    <xdr:sp macro="" textlink="">
      <xdr:nvSpPr>
        <xdr:cNvPr id="477" name="テキスト ボックス 476"/>
        <xdr:cNvSpPr txBox="1"/>
      </xdr:nvSpPr>
      <xdr:spPr>
        <a:xfrm>
          <a:off x="6705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101054</xdr:rowOff>
    </xdr:from>
    <xdr:to>
      <xdr:col>55</xdr:col>
      <xdr:colOff>50800</xdr:colOff>
      <xdr:row>96</xdr:row>
      <xdr:rowOff>31204</xdr:rowOff>
    </xdr:to>
    <xdr:sp macro="" textlink="">
      <xdr:nvSpPr>
        <xdr:cNvPr id="483" name="楕円 482"/>
        <xdr:cNvSpPr/>
      </xdr:nvSpPr>
      <xdr:spPr>
        <a:xfrm>
          <a:off x="10426700" y="163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123931</xdr:rowOff>
    </xdr:from>
    <xdr:ext cx="534377" cy="259045"/>
    <xdr:sp macro="" textlink="">
      <xdr:nvSpPr>
        <xdr:cNvPr id="484" name="土木費該当値テキスト"/>
        <xdr:cNvSpPr txBox="1"/>
      </xdr:nvSpPr>
      <xdr:spPr>
        <a:xfrm>
          <a:off x="10528300" y="162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50439</xdr:rowOff>
    </xdr:from>
    <xdr:to>
      <xdr:col>50</xdr:col>
      <xdr:colOff>165100</xdr:colOff>
      <xdr:row>95</xdr:row>
      <xdr:rowOff>152039</xdr:rowOff>
    </xdr:to>
    <xdr:sp macro="" textlink="">
      <xdr:nvSpPr>
        <xdr:cNvPr id="485" name="楕円 484"/>
        <xdr:cNvSpPr/>
      </xdr:nvSpPr>
      <xdr:spPr>
        <a:xfrm>
          <a:off x="9588500" y="163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168566</xdr:rowOff>
    </xdr:from>
    <xdr:ext cx="534377" cy="259045"/>
    <xdr:sp macro="" textlink="">
      <xdr:nvSpPr>
        <xdr:cNvPr id="486" name="テキスト ボックス 485"/>
        <xdr:cNvSpPr txBox="1"/>
      </xdr:nvSpPr>
      <xdr:spPr>
        <a:xfrm>
          <a:off x="9372111" y="1611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151764</xdr:rowOff>
    </xdr:from>
    <xdr:to>
      <xdr:col>46</xdr:col>
      <xdr:colOff>38100</xdr:colOff>
      <xdr:row>95</xdr:row>
      <xdr:rowOff>81914</xdr:rowOff>
    </xdr:to>
    <xdr:sp macro="" textlink="">
      <xdr:nvSpPr>
        <xdr:cNvPr id="487" name="楕円 486"/>
        <xdr:cNvSpPr/>
      </xdr:nvSpPr>
      <xdr:spPr>
        <a:xfrm>
          <a:off x="8699500" y="162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98441</xdr:rowOff>
    </xdr:from>
    <xdr:ext cx="534377" cy="259045"/>
    <xdr:sp macro="" textlink="">
      <xdr:nvSpPr>
        <xdr:cNvPr id="488" name="テキスト ボックス 487"/>
        <xdr:cNvSpPr txBox="1"/>
      </xdr:nvSpPr>
      <xdr:spPr>
        <a:xfrm>
          <a:off x="8483111" y="160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30702</xdr:rowOff>
    </xdr:from>
    <xdr:to>
      <xdr:col>41</xdr:col>
      <xdr:colOff>101600</xdr:colOff>
      <xdr:row>95</xdr:row>
      <xdr:rowOff>132302</xdr:rowOff>
    </xdr:to>
    <xdr:sp macro="" textlink="">
      <xdr:nvSpPr>
        <xdr:cNvPr id="489" name="楕円 488"/>
        <xdr:cNvSpPr/>
      </xdr:nvSpPr>
      <xdr:spPr>
        <a:xfrm>
          <a:off x="7810500" y="163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148829</xdr:rowOff>
    </xdr:from>
    <xdr:ext cx="534377" cy="259045"/>
    <xdr:sp macro="" textlink="">
      <xdr:nvSpPr>
        <xdr:cNvPr id="490" name="テキスト ボックス 489"/>
        <xdr:cNvSpPr txBox="1"/>
      </xdr:nvSpPr>
      <xdr:spPr>
        <a:xfrm>
          <a:off x="759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73640</xdr:rowOff>
    </xdr:from>
    <xdr:to>
      <xdr:col>36</xdr:col>
      <xdr:colOff>165100</xdr:colOff>
      <xdr:row>97</xdr:row>
      <xdr:rowOff>3790</xdr:rowOff>
    </xdr:to>
    <xdr:sp macro="" textlink="">
      <xdr:nvSpPr>
        <xdr:cNvPr id="491" name="楕円 490"/>
        <xdr:cNvSpPr/>
      </xdr:nvSpPr>
      <xdr:spPr>
        <a:xfrm>
          <a:off x="6921500" y="165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166367</xdr:rowOff>
    </xdr:from>
    <xdr:ext cx="534377" cy="259045"/>
    <xdr:sp macro="" textlink="">
      <xdr:nvSpPr>
        <xdr:cNvPr id="492" name="テキスト ボックス 491"/>
        <xdr:cNvSpPr txBox="1"/>
      </xdr:nvSpPr>
      <xdr:spPr>
        <a:xfrm>
          <a:off x="6705111" y="1662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84401</xdr:rowOff>
    </xdr:from>
    <xdr:to>
      <xdr:col>85</xdr:col>
      <xdr:colOff>126364</xdr:colOff>
      <xdr:row>38</xdr:row>
      <xdr:rowOff>77869</xdr:rowOff>
    </xdr:to>
    <xdr:cxnSp macro="">
      <xdr:nvCxnSpPr>
        <xdr:cNvPr id="519" name="直線コネクタ 518"/>
        <xdr:cNvCxnSpPr/>
      </xdr:nvCxnSpPr>
      <xdr:spPr>
        <a:xfrm flipV="1">
          <a:off x="16317595" y="5399351"/>
          <a:ext cx="1269" cy="119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81696</xdr:rowOff>
    </xdr:from>
    <xdr:ext cx="534377" cy="259045"/>
    <xdr:sp macro="" textlink="">
      <xdr:nvSpPr>
        <xdr:cNvPr id="520" name="消防費最小値テキスト"/>
        <xdr:cNvSpPr txBox="1"/>
      </xdr:nvSpPr>
      <xdr:spPr>
        <a:xfrm>
          <a:off x="16370300" y="65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77869</xdr:rowOff>
    </xdr:from>
    <xdr:to>
      <xdr:col>86</xdr:col>
      <xdr:colOff>25400</xdr:colOff>
      <xdr:row>38</xdr:row>
      <xdr:rowOff>77869</xdr:rowOff>
    </xdr:to>
    <xdr:cxnSp macro="">
      <xdr:nvCxnSpPr>
        <xdr:cNvPr id="521" name="直線コネクタ 520"/>
        <xdr:cNvCxnSpPr/>
      </xdr:nvCxnSpPr>
      <xdr:spPr>
        <a:xfrm>
          <a:off x="16230600" y="6592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31078</xdr:rowOff>
    </xdr:from>
    <xdr:ext cx="534377" cy="259045"/>
    <xdr:sp macro="" textlink="">
      <xdr:nvSpPr>
        <xdr:cNvPr id="522" name="消防費最大値テキスト"/>
        <xdr:cNvSpPr txBox="1"/>
      </xdr:nvSpPr>
      <xdr:spPr>
        <a:xfrm>
          <a:off x="16370300" y="51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84401</xdr:rowOff>
    </xdr:from>
    <xdr:to>
      <xdr:col>86</xdr:col>
      <xdr:colOff>25400</xdr:colOff>
      <xdr:row>31</xdr:row>
      <xdr:rowOff>84401</xdr:rowOff>
    </xdr:to>
    <xdr:cxnSp macro="">
      <xdr:nvCxnSpPr>
        <xdr:cNvPr id="523" name="直線コネクタ 522"/>
        <xdr:cNvCxnSpPr/>
      </xdr:nvCxnSpPr>
      <xdr:spPr>
        <a:xfrm>
          <a:off x="16230600" y="539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95939</xdr:rowOff>
    </xdr:from>
    <xdr:to>
      <xdr:col>85</xdr:col>
      <xdr:colOff>127000</xdr:colOff>
      <xdr:row>33</xdr:row>
      <xdr:rowOff>143075</xdr:rowOff>
    </xdr:to>
    <xdr:cxnSp macro="">
      <xdr:nvCxnSpPr>
        <xdr:cNvPr id="524" name="直線コネクタ 523"/>
        <xdr:cNvCxnSpPr/>
      </xdr:nvCxnSpPr>
      <xdr:spPr>
        <a:xfrm>
          <a:off x="15481300" y="5753789"/>
          <a:ext cx="838200" cy="4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45664</xdr:rowOff>
    </xdr:from>
    <xdr:ext cx="534377" cy="259045"/>
    <xdr:sp macro="" textlink="">
      <xdr:nvSpPr>
        <xdr:cNvPr id="525" name="消防費平均値テキスト"/>
        <xdr:cNvSpPr txBox="1"/>
      </xdr:nvSpPr>
      <xdr:spPr>
        <a:xfrm>
          <a:off x="16370300" y="58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67237</xdr:rowOff>
    </xdr:from>
    <xdr:to>
      <xdr:col>85</xdr:col>
      <xdr:colOff>177800</xdr:colOff>
      <xdr:row>34</xdr:row>
      <xdr:rowOff>168837</xdr:rowOff>
    </xdr:to>
    <xdr:sp macro="" textlink="">
      <xdr:nvSpPr>
        <xdr:cNvPr id="526" name="フローチャート: 判断 525"/>
        <xdr:cNvSpPr/>
      </xdr:nvSpPr>
      <xdr:spPr>
        <a:xfrm>
          <a:off x="16268700" y="58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95939</xdr:rowOff>
    </xdr:from>
    <xdr:to>
      <xdr:col>81</xdr:col>
      <xdr:colOff>50800</xdr:colOff>
      <xdr:row>35</xdr:row>
      <xdr:rowOff>100076</xdr:rowOff>
    </xdr:to>
    <xdr:cxnSp macro="">
      <xdr:nvCxnSpPr>
        <xdr:cNvPr id="527" name="直線コネクタ 526"/>
        <xdr:cNvCxnSpPr/>
      </xdr:nvCxnSpPr>
      <xdr:spPr>
        <a:xfrm flipV="1">
          <a:off x="14592300" y="5753789"/>
          <a:ext cx="889000" cy="34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42092</xdr:rowOff>
    </xdr:from>
    <xdr:to>
      <xdr:col>81</xdr:col>
      <xdr:colOff>101600</xdr:colOff>
      <xdr:row>35</xdr:row>
      <xdr:rowOff>143692</xdr:rowOff>
    </xdr:to>
    <xdr:sp macro="" textlink="">
      <xdr:nvSpPr>
        <xdr:cNvPr id="528" name="フローチャート: 判断 527"/>
        <xdr:cNvSpPr/>
      </xdr:nvSpPr>
      <xdr:spPr>
        <a:xfrm>
          <a:off x="15430500" y="604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134819</xdr:rowOff>
    </xdr:from>
    <xdr:ext cx="534377" cy="259045"/>
    <xdr:sp macro="" textlink="">
      <xdr:nvSpPr>
        <xdr:cNvPr id="529" name="テキスト ボックス 528"/>
        <xdr:cNvSpPr txBox="1"/>
      </xdr:nvSpPr>
      <xdr:spPr>
        <a:xfrm>
          <a:off x="15214111" y="61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48369</xdr:rowOff>
    </xdr:from>
    <xdr:to>
      <xdr:col>76</xdr:col>
      <xdr:colOff>114300</xdr:colOff>
      <xdr:row>35</xdr:row>
      <xdr:rowOff>100076</xdr:rowOff>
    </xdr:to>
    <xdr:cxnSp macro="">
      <xdr:nvCxnSpPr>
        <xdr:cNvPr id="530" name="直線コネクタ 529"/>
        <xdr:cNvCxnSpPr/>
      </xdr:nvCxnSpPr>
      <xdr:spPr>
        <a:xfrm>
          <a:off x="13703300" y="5191869"/>
          <a:ext cx="889000" cy="90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18796</xdr:rowOff>
    </xdr:from>
    <xdr:to>
      <xdr:col>76</xdr:col>
      <xdr:colOff>165100</xdr:colOff>
      <xdr:row>35</xdr:row>
      <xdr:rowOff>120396</xdr:rowOff>
    </xdr:to>
    <xdr:sp macro="" textlink="">
      <xdr:nvSpPr>
        <xdr:cNvPr id="531" name="フローチャート: 判断 530"/>
        <xdr:cNvSpPr/>
      </xdr:nvSpPr>
      <xdr:spPr>
        <a:xfrm>
          <a:off x="14541500" y="601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136923</xdr:rowOff>
    </xdr:from>
    <xdr:ext cx="534377" cy="259045"/>
    <xdr:sp macro="" textlink="">
      <xdr:nvSpPr>
        <xdr:cNvPr id="532" name="テキスト ボックス 531"/>
        <xdr:cNvSpPr txBox="1"/>
      </xdr:nvSpPr>
      <xdr:spPr>
        <a:xfrm>
          <a:off x="14325111" y="579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48369</xdr:rowOff>
    </xdr:from>
    <xdr:to>
      <xdr:col>71</xdr:col>
      <xdr:colOff>177800</xdr:colOff>
      <xdr:row>32</xdr:row>
      <xdr:rowOff>81026</xdr:rowOff>
    </xdr:to>
    <xdr:cxnSp macro="">
      <xdr:nvCxnSpPr>
        <xdr:cNvPr id="533" name="直線コネクタ 532"/>
        <xdr:cNvCxnSpPr/>
      </xdr:nvCxnSpPr>
      <xdr:spPr>
        <a:xfrm flipV="1">
          <a:off x="12814300" y="5191869"/>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70394</xdr:rowOff>
    </xdr:from>
    <xdr:to>
      <xdr:col>72</xdr:col>
      <xdr:colOff>38100</xdr:colOff>
      <xdr:row>37</xdr:row>
      <xdr:rowOff>544</xdr:rowOff>
    </xdr:to>
    <xdr:sp macro="" textlink="">
      <xdr:nvSpPr>
        <xdr:cNvPr id="534" name="フローチャート: 判断 533"/>
        <xdr:cNvSpPr/>
      </xdr:nvSpPr>
      <xdr:spPr>
        <a:xfrm>
          <a:off x="13652500" y="62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163121</xdr:rowOff>
    </xdr:from>
    <xdr:ext cx="534377" cy="259045"/>
    <xdr:sp macro="" textlink="">
      <xdr:nvSpPr>
        <xdr:cNvPr id="535" name="テキスト ボックス 534"/>
        <xdr:cNvSpPr txBox="1"/>
      </xdr:nvSpPr>
      <xdr:spPr>
        <a:xfrm>
          <a:off x="13436111" y="63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105228</xdr:rowOff>
    </xdr:from>
    <xdr:to>
      <xdr:col>67</xdr:col>
      <xdr:colOff>101600</xdr:colOff>
      <xdr:row>37</xdr:row>
      <xdr:rowOff>35378</xdr:rowOff>
    </xdr:to>
    <xdr:sp macro="" textlink="">
      <xdr:nvSpPr>
        <xdr:cNvPr id="536" name="フローチャート: 判断 535"/>
        <xdr:cNvSpPr/>
      </xdr:nvSpPr>
      <xdr:spPr>
        <a:xfrm>
          <a:off x="12763500" y="627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26505</xdr:rowOff>
    </xdr:from>
    <xdr:ext cx="534377" cy="259045"/>
    <xdr:sp macro="" textlink="">
      <xdr:nvSpPr>
        <xdr:cNvPr id="537" name="テキスト ボックス 536"/>
        <xdr:cNvSpPr txBox="1"/>
      </xdr:nvSpPr>
      <xdr:spPr>
        <a:xfrm>
          <a:off x="12547111" y="63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92275</xdr:rowOff>
    </xdr:from>
    <xdr:to>
      <xdr:col>85</xdr:col>
      <xdr:colOff>177800</xdr:colOff>
      <xdr:row>34</xdr:row>
      <xdr:rowOff>22425</xdr:rowOff>
    </xdr:to>
    <xdr:sp macro="" textlink="">
      <xdr:nvSpPr>
        <xdr:cNvPr id="543" name="楕円 542"/>
        <xdr:cNvSpPr/>
      </xdr:nvSpPr>
      <xdr:spPr>
        <a:xfrm>
          <a:off x="16268700" y="57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115152</xdr:rowOff>
    </xdr:from>
    <xdr:ext cx="534377" cy="259045"/>
    <xdr:sp macro="" textlink="">
      <xdr:nvSpPr>
        <xdr:cNvPr id="544" name="消防費該当値テキスト"/>
        <xdr:cNvSpPr txBox="1"/>
      </xdr:nvSpPr>
      <xdr:spPr>
        <a:xfrm>
          <a:off x="16370300" y="56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45139</xdr:rowOff>
    </xdr:from>
    <xdr:to>
      <xdr:col>81</xdr:col>
      <xdr:colOff>101600</xdr:colOff>
      <xdr:row>33</xdr:row>
      <xdr:rowOff>146739</xdr:rowOff>
    </xdr:to>
    <xdr:sp macro="" textlink="">
      <xdr:nvSpPr>
        <xdr:cNvPr id="545" name="楕円 544"/>
        <xdr:cNvSpPr/>
      </xdr:nvSpPr>
      <xdr:spPr>
        <a:xfrm>
          <a:off x="15430500" y="570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163266</xdr:rowOff>
    </xdr:from>
    <xdr:ext cx="534377" cy="259045"/>
    <xdr:sp macro="" textlink="">
      <xdr:nvSpPr>
        <xdr:cNvPr id="546" name="テキスト ボックス 545"/>
        <xdr:cNvSpPr txBox="1"/>
      </xdr:nvSpPr>
      <xdr:spPr>
        <a:xfrm>
          <a:off x="15214111" y="54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49276</xdr:rowOff>
    </xdr:from>
    <xdr:to>
      <xdr:col>76</xdr:col>
      <xdr:colOff>165100</xdr:colOff>
      <xdr:row>35</xdr:row>
      <xdr:rowOff>150876</xdr:rowOff>
    </xdr:to>
    <xdr:sp macro="" textlink="">
      <xdr:nvSpPr>
        <xdr:cNvPr id="547" name="楕円 546"/>
        <xdr:cNvSpPr/>
      </xdr:nvSpPr>
      <xdr:spPr>
        <a:xfrm>
          <a:off x="14541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142003</xdr:rowOff>
    </xdr:from>
    <xdr:ext cx="534377" cy="259045"/>
    <xdr:sp macro="" textlink="">
      <xdr:nvSpPr>
        <xdr:cNvPr id="548" name="テキスト ボックス 547"/>
        <xdr:cNvSpPr txBox="1"/>
      </xdr:nvSpPr>
      <xdr:spPr>
        <a:xfrm>
          <a:off x="14325111" y="61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169019</xdr:rowOff>
    </xdr:from>
    <xdr:to>
      <xdr:col>72</xdr:col>
      <xdr:colOff>38100</xdr:colOff>
      <xdr:row>30</xdr:row>
      <xdr:rowOff>99169</xdr:rowOff>
    </xdr:to>
    <xdr:sp macro="" textlink="">
      <xdr:nvSpPr>
        <xdr:cNvPr id="549" name="楕円 548"/>
        <xdr:cNvSpPr/>
      </xdr:nvSpPr>
      <xdr:spPr>
        <a:xfrm>
          <a:off x="13652500" y="51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115696</xdr:rowOff>
    </xdr:from>
    <xdr:ext cx="534377" cy="259045"/>
    <xdr:sp macro="" textlink="">
      <xdr:nvSpPr>
        <xdr:cNvPr id="550" name="テキスト ボックス 549"/>
        <xdr:cNvSpPr txBox="1"/>
      </xdr:nvSpPr>
      <xdr:spPr>
        <a:xfrm>
          <a:off x="13436111" y="49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30226</xdr:rowOff>
    </xdr:from>
    <xdr:to>
      <xdr:col>67</xdr:col>
      <xdr:colOff>101600</xdr:colOff>
      <xdr:row>32</xdr:row>
      <xdr:rowOff>131826</xdr:rowOff>
    </xdr:to>
    <xdr:sp macro="" textlink="">
      <xdr:nvSpPr>
        <xdr:cNvPr id="551" name="楕円 550"/>
        <xdr:cNvSpPr/>
      </xdr:nvSpPr>
      <xdr:spPr>
        <a:xfrm>
          <a:off x="12763500" y="55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148353</xdr:rowOff>
    </xdr:from>
    <xdr:ext cx="534377" cy="259045"/>
    <xdr:sp macro="" textlink="">
      <xdr:nvSpPr>
        <xdr:cNvPr id="552" name="テキスト ボックス 551"/>
        <xdr:cNvSpPr txBox="1"/>
      </xdr:nvSpPr>
      <xdr:spPr>
        <a:xfrm>
          <a:off x="12547111" y="52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49906</xdr:rowOff>
    </xdr:from>
    <xdr:to>
      <xdr:col>85</xdr:col>
      <xdr:colOff>126364</xdr:colOff>
      <xdr:row>59</xdr:row>
      <xdr:rowOff>63210</xdr:rowOff>
    </xdr:to>
    <xdr:cxnSp macro="">
      <xdr:nvCxnSpPr>
        <xdr:cNvPr id="575" name="直線コネクタ 574"/>
        <xdr:cNvCxnSpPr/>
      </xdr:nvCxnSpPr>
      <xdr:spPr>
        <a:xfrm flipV="1">
          <a:off x="16317595" y="8965306"/>
          <a:ext cx="1269" cy="121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67037</xdr:rowOff>
    </xdr:from>
    <xdr:ext cx="534377" cy="259045"/>
    <xdr:sp macro="" textlink="">
      <xdr:nvSpPr>
        <xdr:cNvPr id="576" name="教育費最小値テキスト"/>
        <xdr:cNvSpPr txBox="1"/>
      </xdr:nvSpPr>
      <xdr:spPr>
        <a:xfrm>
          <a:off x="16370300" y="101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63210</xdr:rowOff>
    </xdr:from>
    <xdr:to>
      <xdr:col>86</xdr:col>
      <xdr:colOff>25400</xdr:colOff>
      <xdr:row>59</xdr:row>
      <xdr:rowOff>63210</xdr:rowOff>
    </xdr:to>
    <xdr:cxnSp macro="">
      <xdr:nvCxnSpPr>
        <xdr:cNvPr id="577" name="直線コネクタ 576"/>
        <xdr:cNvCxnSpPr/>
      </xdr:nvCxnSpPr>
      <xdr:spPr>
        <a:xfrm>
          <a:off x="16230600" y="1017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168033</xdr:rowOff>
    </xdr:from>
    <xdr:ext cx="534377" cy="259045"/>
    <xdr:sp macro="" textlink="">
      <xdr:nvSpPr>
        <xdr:cNvPr id="578" name="教育費最大値テキスト"/>
        <xdr:cNvSpPr txBox="1"/>
      </xdr:nvSpPr>
      <xdr:spPr>
        <a:xfrm>
          <a:off x="16370300" y="87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49906</xdr:rowOff>
    </xdr:from>
    <xdr:to>
      <xdr:col>86</xdr:col>
      <xdr:colOff>25400</xdr:colOff>
      <xdr:row>52</xdr:row>
      <xdr:rowOff>49906</xdr:rowOff>
    </xdr:to>
    <xdr:cxnSp macro="">
      <xdr:nvCxnSpPr>
        <xdr:cNvPr id="579" name="直線コネクタ 578"/>
        <xdr:cNvCxnSpPr/>
      </xdr:nvCxnSpPr>
      <xdr:spPr>
        <a:xfrm>
          <a:off x="16230600" y="896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49906</xdr:rowOff>
    </xdr:from>
    <xdr:to>
      <xdr:col>85</xdr:col>
      <xdr:colOff>127000</xdr:colOff>
      <xdr:row>56</xdr:row>
      <xdr:rowOff>27091</xdr:rowOff>
    </xdr:to>
    <xdr:cxnSp macro="">
      <xdr:nvCxnSpPr>
        <xdr:cNvPr id="580" name="直線コネクタ 579"/>
        <xdr:cNvCxnSpPr/>
      </xdr:nvCxnSpPr>
      <xdr:spPr>
        <a:xfrm flipV="1">
          <a:off x="15481300" y="8965306"/>
          <a:ext cx="838200" cy="66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97502</xdr:rowOff>
    </xdr:from>
    <xdr:ext cx="534377" cy="259045"/>
    <xdr:sp macro="" textlink="">
      <xdr:nvSpPr>
        <xdr:cNvPr id="581" name="教育費平均値テキスト"/>
        <xdr:cNvSpPr txBox="1"/>
      </xdr:nvSpPr>
      <xdr:spPr>
        <a:xfrm>
          <a:off x="16370300" y="9527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119075</xdr:rowOff>
    </xdr:from>
    <xdr:to>
      <xdr:col>85</xdr:col>
      <xdr:colOff>177800</xdr:colOff>
      <xdr:row>56</xdr:row>
      <xdr:rowOff>49225</xdr:rowOff>
    </xdr:to>
    <xdr:sp macro="" textlink="">
      <xdr:nvSpPr>
        <xdr:cNvPr id="582" name="フローチャート: 判断 581"/>
        <xdr:cNvSpPr/>
      </xdr:nvSpPr>
      <xdr:spPr>
        <a:xfrm>
          <a:off x="16268700" y="95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70548</xdr:rowOff>
    </xdr:from>
    <xdr:to>
      <xdr:col>81</xdr:col>
      <xdr:colOff>50800</xdr:colOff>
      <xdr:row>56</xdr:row>
      <xdr:rowOff>27091</xdr:rowOff>
    </xdr:to>
    <xdr:cxnSp macro="">
      <xdr:nvCxnSpPr>
        <xdr:cNvPr id="583" name="直線コネクタ 582"/>
        <xdr:cNvCxnSpPr/>
      </xdr:nvCxnSpPr>
      <xdr:spPr>
        <a:xfrm>
          <a:off x="14592300" y="9328848"/>
          <a:ext cx="889000" cy="29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34219</xdr:rowOff>
    </xdr:from>
    <xdr:to>
      <xdr:col>81</xdr:col>
      <xdr:colOff>101600</xdr:colOff>
      <xdr:row>56</xdr:row>
      <xdr:rowOff>135819</xdr:rowOff>
    </xdr:to>
    <xdr:sp macro="" textlink="">
      <xdr:nvSpPr>
        <xdr:cNvPr id="584" name="フローチャート: 判断 583"/>
        <xdr:cNvSpPr/>
      </xdr:nvSpPr>
      <xdr:spPr>
        <a:xfrm>
          <a:off x="154305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126946</xdr:rowOff>
    </xdr:from>
    <xdr:ext cx="534377" cy="259045"/>
    <xdr:sp macro="" textlink="">
      <xdr:nvSpPr>
        <xdr:cNvPr id="585" name="テキスト ボックス 584"/>
        <xdr:cNvSpPr txBox="1"/>
      </xdr:nvSpPr>
      <xdr:spPr>
        <a:xfrm>
          <a:off x="15214111" y="97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70548</xdr:rowOff>
    </xdr:from>
    <xdr:to>
      <xdr:col>76</xdr:col>
      <xdr:colOff>114300</xdr:colOff>
      <xdr:row>54</xdr:row>
      <xdr:rowOff>93706</xdr:rowOff>
    </xdr:to>
    <xdr:cxnSp macro="">
      <xdr:nvCxnSpPr>
        <xdr:cNvPr id="586" name="直線コネクタ 585"/>
        <xdr:cNvCxnSpPr/>
      </xdr:nvCxnSpPr>
      <xdr:spPr>
        <a:xfrm flipV="1">
          <a:off x="13703300" y="9328848"/>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53239</xdr:rowOff>
    </xdr:from>
    <xdr:to>
      <xdr:col>76</xdr:col>
      <xdr:colOff>165100</xdr:colOff>
      <xdr:row>56</xdr:row>
      <xdr:rowOff>154839</xdr:rowOff>
    </xdr:to>
    <xdr:sp macro="" textlink="">
      <xdr:nvSpPr>
        <xdr:cNvPr id="587" name="フローチャート: 判断 586"/>
        <xdr:cNvSpPr/>
      </xdr:nvSpPr>
      <xdr:spPr>
        <a:xfrm>
          <a:off x="14541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145966</xdr:rowOff>
    </xdr:from>
    <xdr:ext cx="534377" cy="259045"/>
    <xdr:sp macro="" textlink="">
      <xdr:nvSpPr>
        <xdr:cNvPr id="588" name="テキスト ボックス 587"/>
        <xdr:cNvSpPr txBox="1"/>
      </xdr:nvSpPr>
      <xdr:spPr>
        <a:xfrm>
          <a:off x="14325111" y="97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93706</xdr:rowOff>
    </xdr:from>
    <xdr:to>
      <xdr:col>71</xdr:col>
      <xdr:colOff>177800</xdr:colOff>
      <xdr:row>55</xdr:row>
      <xdr:rowOff>23731</xdr:rowOff>
    </xdr:to>
    <xdr:cxnSp macro="">
      <xdr:nvCxnSpPr>
        <xdr:cNvPr id="589" name="直線コネクタ 588"/>
        <xdr:cNvCxnSpPr/>
      </xdr:nvCxnSpPr>
      <xdr:spPr>
        <a:xfrm flipV="1">
          <a:off x="12814300" y="9352006"/>
          <a:ext cx="889000" cy="10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13142</xdr:rowOff>
    </xdr:from>
    <xdr:to>
      <xdr:col>72</xdr:col>
      <xdr:colOff>38100</xdr:colOff>
      <xdr:row>56</xdr:row>
      <xdr:rowOff>114742</xdr:rowOff>
    </xdr:to>
    <xdr:sp macro="" textlink="">
      <xdr:nvSpPr>
        <xdr:cNvPr id="590" name="フローチャート: 判断 589"/>
        <xdr:cNvSpPr/>
      </xdr:nvSpPr>
      <xdr:spPr>
        <a:xfrm>
          <a:off x="13652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105869</xdr:rowOff>
    </xdr:from>
    <xdr:ext cx="534377" cy="259045"/>
    <xdr:sp macro="" textlink="">
      <xdr:nvSpPr>
        <xdr:cNvPr id="591" name="テキスト ボックス 590"/>
        <xdr:cNvSpPr txBox="1"/>
      </xdr:nvSpPr>
      <xdr:spPr>
        <a:xfrm>
          <a:off x="13436111" y="97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88626</xdr:rowOff>
    </xdr:from>
    <xdr:to>
      <xdr:col>67</xdr:col>
      <xdr:colOff>101600</xdr:colOff>
      <xdr:row>57</xdr:row>
      <xdr:rowOff>18776</xdr:rowOff>
    </xdr:to>
    <xdr:sp macro="" textlink="">
      <xdr:nvSpPr>
        <xdr:cNvPr id="592" name="フローチャート: 判断 591"/>
        <xdr:cNvSpPr/>
      </xdr:nvSpPr>
      <xdr:spPr>
        <a:xfrm>
          <a:off x="12763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9903</xdr:rowOff>
    </xdr:from>
    <xdr:ext cx="534377" cy="259045"/>
    <xdr:sp macro="" textlink="">
      <xdr:nvSpPr>
        <xdr:cNvPr id="593" name="テキスト ボックス 592"/>
        <xdr:cNvSpPr txBox="1"/>
      </xdr:nvSpPr>
      <xdr:spPr>
        <a:xfrm>
          <a:off x="12547111" y="9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170556</xdr:rowOff>
    </xdr:from>
    <xdr:to>
      <xdr:col>85</xdr:col>
      <xdr:colOff>177800</xdr:colOff>
      <xdr:row>52</xdr:row>
      <xdr:rowOff>100706</xdr:rowOff>
    </xdr:to>
    <xdr:sp macro="" textlink="">
      <xdr:nvSpPr>
        <xdr:cNvPr id="599" name="楕円 598"/>
        <xdr:cNvSpPr/>
      </xdr:nvSpPr>
      <xdr:spPr>
        <a:xfrm>
          <a:off x="16268700" y="89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123583</xdr:rowOff>
    </xdr:from>
    <xdr:ext cx="534377" cy="259045"/>
    <xdr:sp macro="" textlink="">
      <xdr:nvSpPr>
        <xdr:cNvPr id="600" name="教育費該当値テキスト"/>
        <xdr:cNvSpPr txBox="1"/>
      </xdr:nvSpPr>
      <xdr:spPr>
        <a:xfrm>
          <a:off x="16370300" y="886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147741</xdr:rowOff>
    </xdr:from>
    <xdr:to>
      <xdr:col>81</xdr:col>
      <xdr:colOff>101600</xdr:colOff>
      <xdr:row>56</xdr:row>
      <xdr:rowOff>77891</xdr:rowOff>
    </xdr:to>
    <xdr:sp macro="" textlink="">
      <xdr:nvSpPr>
        <xdr:cNvPr id="601" name="楕円 600"/>
        <xdr:cNvSpPr/>
      </xdr:nvSpPr>
      <xdr:spPr>
        <a:xfrm>
          <a:off x="15430500" y="95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94418</xdr:rowOff>
    </xdr:from>
    <xdr:ext cx="534377" cy="259045"/>
    <xdr:sp macro="" textlink="">
      <xdr:nvSpPr>
        <xdr:cNvPr id="602" name="テキスト ボックス 601"/>
        <xdr:cNvSpPr txBox="1"/>
      </xdr:nvSpPr>
      <xdr:spPr>
        <a:xfrm>
          <a:off x="15214111" y="935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19748</xdr:rowOff>
    </xdr:from>
    <xdr:to>
      <xdr:col>76</xdr:col>
      <xdr:colOff>165100</xdr:colOff>
      <xdr:row>54</xdr:row>
      <xdr:rowOff>121348</xdr:rowOff>
    </xdr:to>
    <xdr:sp macro="" textlink="">
      <xdr:nvSpPr>
        <xdr:cNvPr id="603" name="楕円 602"/>
        <xdr:cNvSpPr/>
      </xdr:nvSpPr>
      <xdr:spPr>
        <a:xfrm>
          <a:off x="14541500" y="92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137875</xdr:rowOff>
    </xdr:from>
    <xdr:ext cx="534377" cy="259045"/>
    <xdr:sp macro="" textlink="">
      <xdr:nvSpPr>
        <xdr:cNvPr id="604" name="テキスト ボックス 603"/>
        <xdr:cNvSpPr txBox="1"/>
      </xdr:nvSpPr>
      <xdr:spPr>
        <a:xfrm>
          <a:off x="14325111" y="905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42906</xdr:rowOff>
    </xdr:from>
    <xdr:to>
      <xdr:col>72</xdr:col>
      <xdr:colOff>38100</xdr:colOff>
      <xdr:row>54</xdr:row>
      <xdr:rowOff>144506</xdr:rowOff>
    </xdr:to>
    <xdr:sp macro="" textlink="">
      <xdr:nvSpPr>
        <xdr:cNvPr id="605" name="楕円 604"/>
        <xdr:cNvSpPr/>
      </xdr:nvSpPr>
      <xdr:spPr>
        <a:xfrm>
          <a:off x="13652500" y="93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161033</xdr:rowOff>
    </xdr:from>
    <xdr:ext cx="534377" cy="259045"/>
    <xdr:sp macro="" textlink="">
      <xdr:nvSpPr>
        <xdr:cNvPr id="606" name="テキスト ボックス 605"/>
        <xdr:cNvSpPr txBox="1"/>
      </xdr:nvSpPr>
      <xdr:spPr>
        <a:xfrm>
          <a:off x="13436111" y="90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144381</xdr:rowOff>
    </xdr:from>
    <xdr:to>
      <xdr:col>67</xdr:col>
      <xdr:colOff>101600</xdr:colOff>
      <xdr:row>55</xdr:row>
      <xdr:rowOff>74531</xdr:rowOff>
    </xdr:to>
    <xdr:sp macro="" textlink="">
      <xdr:nvSpPr>
        <xdr:cNvPr id="607" name="楕円 606"/>
        <xdr:cNvSpPr/>
      </xdr:nvSpPr>
      <xdr:spPr>
        <a:xfrm>
          <a:off x="12763500" y="94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91058</xdr:rowOff>
    </xdr:from>
    <xdr:ext cx="534377" cy="259045"/>
    <xdr:sp macro="" textlink="">
      <xdr:nvSpPr>
        <xdr:cNvPr id="608" name="テキスト ボックス 607"/>
        <xdr:cNvSpPr txBox="1"/>
      </xdr:nvSpPr>
      <xdr:spPr>
        <a:xfrm>
          <a:off x="12547111" y="91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56566</xdr:rowOff>
    </xdr:from>
    <xdr:to>
      <xdr:col>85</xdr:col>
      <xdr:colOff>126364</xdr:colOff>
      <xdr:row>79</xdr:row>
      <xdr:rowOff>44450</xdr:rowOff>
    </xdr:to>
    <xdr:cxnSp macro="">
      <xdr:nvCxnSpPr>
        <xdr:cNvPr id="632" name="直線コネクタ 631"/>
        <xdr:cNvCxnSpPr/>
      </xdr:nvCxnSpPr>
      <xdr:spPr>
        <a:xfrm flipV="1">
          <a:off x="16317595" y="12229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3243</xdr:rowOff>
    </xdr:from>
    <xdr:ext cx="534377" cy="259045"/>
    <xdr:sp macro="" textlink="">
      <xdr:nvSpPr>
        <xdr:cNvPr id="635" name="災害復旧費最大値テキスト"/>
        <xdr:cNvSpPr txBox="1"/>
      </xdr:nvSpPr>
      <xdr:spPr>
        <a:xfrm>
          <a:off x="16370300" y="120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56566</xdr:rowOff>
    </xdr:from>
    <xdr:to>
      <xdr:col>86</xdr:col>
      <xdr:colOff>25400</xdr:colOff>
      <xdr:row>71</xdr:row>
      <xdr:rowOff>56566</xdr:rowOff>
    </xdr:to>
    <xdr:cxnSp macro="">
      <xdr:nvCxnSpPr>
        <xdr:cNvPr id="636" name="直線コネクタ 635"/>
        <xdr:cNvCxnSpPr/>
      </xdr:nvCxnSpPr>
      <xdr:spPr>
        <a:xfrm>
          <a:off x="16230600" y="1222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56566</xdr:rowOff>
    </xdr:from>
    <xdr:to>
      <xdr:col>85</xdr:col>
      <xdr:colOff>127000</xdr:colOff>
      <xdr:row>73</xdr:row>
      <xdr:rowOff>139776</xdr:rowOff>
    </xdr:to>
    <xdr:cxnSp macro="">
      <xdr:nvCxnSpPr>
        <xdr:cNvPr id="637" name="直線コネクタ 636"/>
        <xdr:cNvCxnSpPr/>
      </xdr:nvCxnSpPr>
      <xdr:spPr>
        <a:xfrm flipV="1">
          <a:off x="15481300" y="12229516"/>
          <a:ext cx="838200" cy="4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97731</xdr:rowOff>
    </xdr:from>
    <xdr:ext cx="469744" cy="259045"/>
    <xdr:sp macro="" textlink="">
      <xdr:nvSpPr>
        <xdr:cNvPr id="638" name="災害復旧費平均値テキスト"/>
        <xdr:cNvSpPr txBox="1"/>
      </xdr:nvSpPr>
      <xdr:spPr>
        <a:xfrm>
          <a:off x="16370300" y="1312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119304</xdr:rowOff>
    </xdr:from>
    <xdr:to>
      <xdr:col>85</xdr:col>
      <xdr:colOff>177800</xdr:colOff>
      <xdr:row>77</xdr:row>
      <xdr:rowOff>49454</xdr:rowOff>
    </xdr:to>
    <xdr:sp macro="" textlink="">
      <xdr:nvSpPr>
        <xdr:cNvPr id="639" name="フローチャート: 判断 638"/>
        <xdr:cNvSpPr/>
      </xdr:nvSpPr>
      <xdr:spPr>
        <a:xfrm>
          <a:off x="16268700" y="13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139776</xdr:rowOff>
    </xdr:from>
    <xdr:to>
      <xdr:col>81</xdr:col>
      <xdr:colOff>50800</xdr:colOff>
      <xdr:row>76</xdr:row>
      <xdr:rowOff>79730</xdr:rowOff>
    </xdr:to>
    <xdr:cxnSp macro="">
      <xdr:nvCxnSpPr>
        <xdr:cNvPr id="640" name="直線コネクタ 639"/>
        <xdr:cNvCxnSpPr/>
      </xdr:nvCxnSpPr>
      <xdr:spPr>
        <a:xfrm flipV="1">
          <a:off x="14592300" y="12655626"/>
          <a:ext cx="889000" cy="4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166548</xdr:rowOff>
    </xdr:from>
    <xdr:to>
      <xdr:col>81</xdr:col>
      <xdr:colOff>101600</xdr:colOff>
      <xdr:row>77</xdr:row>
      <xdr:rowOff>96698</xdr:rowOff>
    </xdr:to>
    <xdr:sp macro="" textlink="">
      <xdr:nvSpPr>
        <xdr:cNvPr id="641" name="フローチャート: 判断 640"/>
        <xdr:cNvSpPr/>
      </xdr:nvSpPr>
      <xdr:spPr>
        <a:xfrm>
          <a:off x="15430500" y="131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87825</xdr:rowOff>
    </xdr:from>
    <xdr:ext cx="469744" cy="259045"/>
    <xdr:sp macro="" textlink="">
      <xdr:nvSpPr>
        <xdr:cNvPr id="642" name="テキスト ボックス 641"/>
        <xdr:cNvSpPr txBox="1"/>
      </xdr:nvSpPr>
      <xdr:spPr>
        <a:xfrm>
          <a:off x="15246428" y="132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54890</xdr:rowOff>
    </xdr:from>
    <xdr:to>
      <xdr:col>76</xdr:col>
      <xdr:colOff>114300</xdr:colOff>
      <xdr:row>76</xdr:row>
      <xdr:rowOff>79730</xdr:rowOff>
    </xdr:to>
    <xdr:cxnSp macro="">
      <xdr:nvCxnSpPr>
        <xdr:cNvPr id="643" name="直線コネクタ 642"/>
        <xdr:cNvCxnSpPr/>
      </xdr:nvCxnSpPr>
      <xdr:spPr>
        <a:xfrm>
          <a:off x="13703300" y="13085090"/>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112599</xdr:rowOff>
    </xdr:from>
    <xdr:to>
      <xdr:col>76</xdr:col>
      <xdr:colOff>165100</xdr:colOff>
      <xdr:row>74</xdr:row>
      <xdr:rowOff>42749</xdr:rowOff>
    </xdr:to>
    <xdr:sp macro="" textlink="">
      <xdr:nvSpPr>
        <xdr:cNvPr id="644" name="フローチャート: 判断 643"/>
        <xdr:cNvSpPr/>
      </xdr:nvSpPr>
      <xdr:spPr>
        <a:xfrm>
          <a:off x="14541500" y="1262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59276</xdr:rowOff>
    </xdr:from>
    <xdr:ext cx="534377" cy="259045"/>
    <xdr:sp macro="" textlink="">
      <xdr:nvSpPr>
        <xdr:cNvPr id="645" name="テキスト ボックス 644"/>
        <xdr:cNvSpPr txBox="1"/>
      </xdr:nvSpPr>
      <xdr:spPr>
        <a:xfrm>
          <a:off x="14325111" y="124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115012</xdr:rowOff>
    </xdr:from>
    <xdr:to>
      <xdr:col>71</xdr:col>
      <xdr:colOff>177800</xdr:colOff>
      <xdr:row>76</xdr:row>
      <xdr:rowOff>54890</xdr:rowOff>
    </xdr:to>
    <xdr:cxnSp macro="">
      <xdr:nvCxnSpPr>
        <xdr:cNvPr id="646" name="直線コネクタ 645"/>
        <xdr:cNvCxnSpPr/>
      </xdr:nvCxnSpPr>
      <xdr:spPr>
        <a:xfrm>
          <a:off x="12814300" y="12802312"/>
          <a:ext cx="8890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7062</xdr:rowOff>
    </xdr:from>
    <xdr:to>
      <xdr:col>72</xdr:col>
      <xdr:colOff>38100</xdr:colOff>
      <xdr:row>77</xdr:row>
      <xdr:rowOff>108662</xdr:rowOff>
    </xdr:to>
    <xdr:sp macro="" textlink="">
      <xdr:nvSpPr>
        <xdr:cNvPr id="647" name="フローチャート: 判断 646"/>
        <xdr:cNvSpPr/>
      </xdr:nvSpPr>
      <xdr:spPr>
        <a:xfrm>
          <a:off x="13652500" y="132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99789</xdr:rowOff>
    </xdr:from>
    <xdr:ext cx="469744" cy="259045"/>
    <xdr:sp macro="" textlink="">
      <xdr:nvSpPr>
        <xdr:cNvPr id="648" name="テキスト ボックス 647"/>
        <xdr:cNvSpPr txBox="1"/>
      </xdr:nvSpPr>
      <xdr:spPr>
        <a:xfrm>
          <a:off x="13468428" y="1330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45847</xdr:rowOff>
    </xdr:from>
    <xdr:to>
      <xdr:col>67</xdr:col>
      <xdr:colOff>101600</xdr:colOff>
      <xdr:row>77</xdr:row>
      <xdr:rowOff>147447</xdr:rowOff>
    </xdr:to>
    <xdr:sp macro="" textlink="">
      <xdr:nvSpPr>
        <xdr:cNvPr id="649" name="フローチャート: 判断 648"/>
        <xdr:cNvSpPr/>
      </xdr:nvSpPr>
      <xdr:spPr>
        <a:xfrm>
          <a:off x="12763500" y="1324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138574</xdr:rowOff>
    </xdr:from>
    <xdr:ext cx="469744" cy="259045"/>
    <xdr:sp macro="" textlink="">
      <xdr:nvSpPr>
        <xdr:cNvPr id="650" name="テキスト ボックス 649"/>
        <xdr:cNvSpPr txBox="1"/>
      </xdr:nvSpPr>
      <xdr:spPr>
        <a:xfrm>
          <a:off x="12579428" y="133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5766</xdr:rowOff>
    </xdr:from>
    <xdr:to>
      <xdr:col>85</xdr:col>
      <xdr:colOff>177800</xdr:colOff>
      <xdr:row>71</xdr:row>
      <xdr:rowOff>107366</xdr:rowOff>
    </xdr:to>
    <xdr:sp macro="" textlink="">
      <xdr:nvSpPr>
        <xdr:cNvPr id="656" name="楕円 655"/>
        <xdr:cNvSpPr/>
      </xdr:nvSpPr>
      <xdr:spPr>
        <a:xfrm>
          <a:off x="16268700" y="121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130243</xdr:rowOff>
    </xdr:from>
    <xdr:ext cx="534377" cy="259045"/>
    <xdr:sp macro="" textlink="">
      <xdr:nvSpPr>
        <xdr:cNvPr id="657" name="災害復旧費該当値テキスト"/>
        <xdr:cNvSpPr txBox="1"/>
      </xdr:nvSpPr>
      <xdr:spPr>
        <a:xfrm>
          <a:off x="16370300" y="121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88976</xdr:rowOff>
    </xdr:from>
    <xdr:to>
      <xdr:col>81</xdr:col>
      <xdr:colOff>101600</xdr:colOff>
      <xdr:row>74</xdr:row>
      <xdr:rowOff>19126</xdr:rowOff>
    </xdr:to>
    <xdr:sp macro="" textlink="">
      <xdr:nvSpPr>
        <xdr:cNvPr id="658" name="楕円 657"/>
        <xdr:cNvSpPr/>
      </xdr:nvSpPr>
      <xdr:spPr>
        <a:xfrm>
          <a:off x="15430500" y="126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35653</xdr:rowOff>
    </xdr:from>
    <xdr:ext cx="534377" cy="259045"/>
    <xdr:sp macro="" textlink="">
      <xdr:nvSpPr>
        <xdr:cNvPr id="659" name="テキスト ボックス 658"/>
        <xdr:cNvSpPr txBox="1"/>
      </xdr:nvSpPr>
      <xdr:spPr>
        <a:xfrm>
          <a:off x="15214111" y="123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28930</xdr:rowOff>
    </xdr:from>
    <xdr:to>
      <xdr:col>76</xdr:col>
      <xdr:colOff>165100</xdr:colOff>
      <xdr:row>76</xdr:row>
      <xdr:rowOff>130530</xdr:rowOff>
    </xdr:to>
    <xdr:sp macro="" textlink="">
      <xdr:nvSpPr>
        <xdr:cNvPr id="660" name="楕円 659"/>
        <xdr:cNvSpPr/>
      </xdr:nvSpPr>
      <xdr:spPr>
        <a:xfrm>
          <a:off x="14541500" y="130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121657</xdr:rowOff>
    </xdr:from>
    <xdr:ext cx="469744" cy="259045"/>
    <xdr:sp macro="" textlink="">
      <xdr:nvSpPr>
        <xdr:cNvPr id="661" name="テキスト ボックス 660"/>
        <xdr:cNvSpPr txBox="1"/>
      </xdr:nvSpPr>
      <xdr:spPr>
        <a:xfrm>
          <a:off x="14357428" y="131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4090</xdr:rowOff>
    </xdr:from>
    <xdr:to>
      <xdr:col>72</xdr:col>
      <xdr:colOff>38100</xdr:colOff>
      <xdr:row>76</xdr:row>
      <xdr:rowOff>105690</xdr:rowOff>
    </xdr:to>
    <xdr:sp macro="" textlink="">
      <xdr:nvSpPr>
        <xdr:cNvPr id="662" name="楕円 661"/>
        <xdr:cNvSpPr/>
      </xdr:nvSpPr>
      <xdr:spPr>
        <a:xfrm>
          <a:off x="13652500" y="130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122217</xdr:rowOff>
    </xdr:from>
    <xdr:ext cx="469744" cy="259045"/>
    <xdr:sp macro="" textlink="">
      <xdr:nvSpPr>
        <xdr:cNvPr id="663" name="テキスト ボックス 662"/>
        <xdr:cNvSpPr txBox="1"/>
      </xdr:nvSpPr>
      <xdr:spPr>
        <a:xfrm>
          <a:off x="13468428" y="1280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64212</xdr:rowOff>
    </xdr:from>
    <xdr:to>
      <xdr:col>67</xdr:col>
      <xdr:colOff>101600</xdr:colOff>
      <xdr:row>74</xdr:row>
      <xdr:rowOff>165812</xdr:rowOff>
    </xdr:to>
    <xdr:sp macro="" textlink="">
      <xdr:nvSpPr>
        <xdr:cNvPr id="664" name="楕円 663"/>
        <xdr:cNvSpPr/>
      </xdr:nvSpPr>
      <xdr:spPr>
        <a:xfrm>
          <a:off x="12763500" y="127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10889</xdr:rowOff>
    </xdr:from>
    <xdr:ext cx="534377" cy="259045"/>
    <xdr:sp macro="" textlink="">
      <xdr:nvSpPr>
        <xdr:cNvPr id="665" name="テキスト ボックス 664"/>
        <xdr:cNvSpPr txBox="1"/>
      </xdr:nvSpPr>
      <xdr:spPr>
        <a:xfrm>
          <a:off x="12547111" y="1252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144253</xdr:rowOff>
    </xdr:from>
    <xdr:to>
      <xdr:col>85</xdr:col>
      <xdr:colOff>126364</xdr:colOff>
      <xdr:row>98</xdr:row>
      <xdr:rowOff>134023</xdr:rowOff>
    </xdr:to>
    <xdr:cxnSp macro="">
      <xdr:nvCxnSpPr>
        <xdr:cNvPr id="690" name="直線コネクタ 689"/>
        <xdr:cNvCxnSpPr/>
      </xdr:nvCxnSpPr>
      <xdr:spPr>
        <a:xfrm flipV="1">
          <a:off x="16317595" y="15746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137850</xdr:rowOff>
    </xdr:from>
    <xdr:ext cx="534377" cy="259045"/>
    <xdr:sp macro="" textlink="">
      <xdr:nvSpPr>
        <xdr:cNvPr id="691" name="公債費最小値テキスト"/>
        <xdr:cNvSpPr txBox="1"/>
      </xdr:nvSpPr>
      <xdr:spPr>
        <a:xfrm>
          <a:off x="16370300" y="16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134023</xdr:rowOff>
    </xdr:from>
    <xdr:to>
      <xdr:col>86</xdr:col>
      <xdr:colOff>25400</xdr:colOff>
      <xdr:row>98</xdr:row>
      <xdr:rowOff>134023</xdr:rowOff>
    </xdr:to>
    <xdr:cxnSp macro="">
      <xdr:nvCxnSpPr>
        <xdr:cNvPr id="692" name="直線コネクタ 691"/>
        <xdr:cNvCxnSpPr/>
      </xdr:nvCxnSpPr>
      <xdr:spPr>
        <a:xfrm>
          <a:off x="16230600" y="1693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90930</xdr:rowOff>
    </xdr:from>
    <xdr:ext cx="534377" cy="259045"/>
    <xdr:sp macro="" textlink="">
      <xdr:nvSpPr>
        <xdr:cNvPr id="693" name="公債費最大値テキスト"/>
        <xdr:cNvSpPr txBox="1"/>
      </xdr:nvSpPr>
      <xdr:spPr>
        <a:xfrm>
          <a:off x="16370300" y="155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144253</xdr:rowOff>
    </xdr:from>
    <xdr:to>
      <xdr:col>86</xdr:col>
      <xdr:colOff>25400</xdr:colOff>
      <xdr:row>91</xdr:row>
      <xdr:rowOff>144253</xdr:rowOff>
    </xdr:to>
    <xdr:cxnSp macro="">
      <xdr:nvCxnSpPr>
        <xdr:cNvPr id="694" name="直線コネクタ 693"/>
        <xdr:cNvCxnSpPr/>
      </xdr:nvCxnSpPr>
      <xdr:spPr>
        <a:xfrm>
          <a:off x="16230600" y="1574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96208</xdr:rowOff>
    </xdr:from>
    <xdr:to>
      <xdr:col>85</xdr:col>
      <xdr:colOff>127000</xdr:colOff>
      <xdr:row>93</xdr:row>
      <xdr:rowOff>99943</xdr:rowOff>
    </xdr:to>
    <xdr:cxnSp macro="">
      <xdr:nvCxnSpPr>
        <xdr:cNvPr id="695" name="直線コネクタ 694"/>
        <xdr:cNvCxnSpPr/>
      </xdr:nvCxnSpPr>
      <xdr:spPr>
        <a:xfrm flipV="1">
          <a:off x="15481300" y="16041058"/>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91558</xdr:rowOff>
    </xdr:from>
    <xdr:ext cx="534377" cy="259045"/>
    <xdr:sp macro="" textlink="">
      <xdr:nvSpPr>
        <xdr:cNvPr id="696" name="公債費平均値テキスト"/>
        <xdr:cNvSpPr txBox="1"/>
      </xdr:nvSpPr>
      <xdr:spPr>
        <a:xfrm>
          <a:off x="16370300" y="1620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113131</xdr:rowOff>
    </xdr:from>
    <xdr:to>
      <xdr:col>85</xdr:col>
      <xdr:colOff>177800</xdr:colOff>
      <xdr:row>95</xdr:row>
      <xdr:rowOff>43281</xdr:rowOff>
    </xdr:to>
    <xdr:sp macro="" textlink="">
      <xdr:nvSpPr>
        <xdr:cNvPr id="697" name="フローチャート: 判断 696"/>
        <xdr:cNvSpPr/>
      </xdr:nvSpPr>
      <xdr:spPr>
        <a:xfrm>
          <a:off x="16268700" y="162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99943</xdr:rowOff>
    </xdr:from>
    <xdr:to>
      <xdr:col>81</xdr:col>
      <xdr:colOff>50800</xdr:colOff>
      <xdr:row>93</xdr:row>
      <xdr:rowOff>162655</xdr:rowOff>
    </xdr:to>
    <xdr:cxnSp macro="">
      <xdr:nvCxnSpPr>
        <xdr:cNvPr id="698" name="直線コネクタ 697"/>
        <xdr:cNvCxnSpPr/>
      </xdr:nvCxnSpPr>
      <xdr:spPr>
        <a:xfrm flipV="1">
          <a:off x="14592300" y="16044793"/>
          <a:ext cx="889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98920</xdr:rowOff>
    </xdr:from>
    <xdr:to>
      <xdr:col>81</xdr:col>
      <xdr:colOff>101600</xdr:colOff>
      <xdr:row>95</xdr:row>
      <xdr:rowOff>29070</xdr:rowOff>
    </xdr:to>
    <xdr:sp macro="" textlink="">
      <xdr:nvSpPr>
        <xdr:cNvPr id="699" name="フローチャート: 判断 698"/>
        <xdr:cNvSpPr/>
      </xdr:nvSpPr>
      <xdr:spPr>
        <a:xfrm>
          <a:off x="154305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20197</xdr:rowOff>
    </xdr:from>
    <xdr:ext cx="534377" cy="259045"/>
    <xdr:sp macro="" textlink="">
      <xdr:nvSpPr>
        <xdr:cNvPr id="700" name="テキスト ボックス 699"/>
        <xdr:cNvSpPr txBox="1"/>
      </xdr:nvSpPr>
      <xdr:spPr>
        <a:xfrm>
          <a:off x="15214111" y="163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162655</xdr:rowOff>
    </xdr:from>
    <xdr:to>
      <xdr:col>76</xdr:col>
      <xdr:colOff>114300</xdr:colOff>
      <xdr:row>94</xdr:row>
      <xdr:rowOff>11531</xdr:rowOff>
    </xdr:to>
    <xdr:cxnSp macro="">
      <xdr:nvCxnSpPr>
        <xdr:cNvPr id="701" name="直線コネクタ 700"/>
        <xdr:cNvCxnSpPr/>
      </xdr:nvCxnSpPr>
      <xdr:spPr>
        <a:xfrm flipV="1">
          <a:off x="13703300" y="16107505"/>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11271</xdr:rowOff>
    </xdr:from>
    <xdr:to>
      <xdr:col>76</xdr:col>
      <xdr:colOff>165100</xdr:colOff>
      <xdr:row>95</xdr:row>
      <xdr:rowOff>112871</xdr:rowOff>
    </xdr:to>
    <xdr:sp macro="" textlink="">
      <xdr:nvSpPr>
        <xdr:cNvPr id="702" name="フローチャート: 判断 701"/>
        <xdr:cNvSpPr/>
      </xdr:nvSpPr>
      <xdr:spPr>
        <a:xfrm>
          <a:off x="14541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103998</xdr:rowOff>
    </xdr:from>
    <xdr:ext cx="534377" cy="259045"/>
    <xdr:sp macro="" textlink="">
      <xdr:nvSpPr>
        <xdr:cNvPr id="703" name="テキスト ボックス 702"/>
        <xdr:cNvSpPr txBox="1"/>
      </xdr:nvSpPr>
      <xdr:spPr>
        <a:xfrm>
          <a:off x="14325111" y="163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11531</xdr:rowOff>
    </xdr:from>
    <xdr:to>
      <xdr:col>71</xdr:col>
      <xdr:colOff>177800</xdr:colOff>
      <xdr:row>94</xdr:row>
      <xdr:rowOff>57252</xdr:rowOff>
    </xdr:to>
    <xdr:cxnSp macro="">
      <xdr:nvCxnSpPr>
        <xdr:cNvPr id="704" name="直線コネクタ 703"/>
        <xdr:cNvCxnSpPr/>
      </xdr:nvCxnSpPr>
      <xdr:spPr>
        <a:xfrm flipV="1">
          <a:off x="12814300" y="1612783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29959</xdr:rowOff>
    </xdr:from>
    <xdr:to>
      <xdr:col>72</xdr:col>
      <xdr:colOff>38100</xdr:colOff>
      <xdr:row>96</xdr:row>
      <xdr:rowOff>131559</xdr:rowOff>
    </xdr:to>
    <xdr:sp macro="" textlink="">
      <xdr:nvSpPr>
        <xdr:cNvPr id="705" name="フローチャート: 判断 704"/>
        <xdr:cNvSpPr/>
      </xdr:nvSpPr>
      <xdr:spPr>
        <a:xfrm>
          <a:off x="13652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122686</xdr:rowOff>
    </xdr:from>
    <xdr:ext cx="534377" cy="259045"/>
    <xdr:sp macro="" textlink="">
      <xdr:nvSpPr>
        <xdr:cNvPr id="706" name="テキスト ボックス 705"/>
        <xdr:cNvSpPr txBox="1"/>
      </xdr:nvSpPr>
      <xdr:spPr>
        <a:xfrm>
          <a:off x="13436111" y="165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16472</xdr:rowOff>
    </xdr:from>
    <xdr:to>
      <xdr:col>67</xdr:col>
      <xdr:colOff>101600</xdr:colOff>
      <xdr:row>96</xdr:row>
      <xdr:rowOff>118072</xdr:rowOff>
    </xdr:to>
    <xdr:sp macro="" textlink="">
      <xdr:nvSpPr>
        <xdr:cNvPr id="707" name="フローチャート: 判断 706"/>
        <xdr:cNvSpPr/>
      </xdr:nvSpPr>
      <xdr:spPr>
        <a:xfrm>
          <a:off x="12763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109199</xdr:rowOff>
    </xdr:from>
    <xdr:ext cx="534377" cy="259045"/>
    <xdr:sp macro="" textlink="">
      <xdr:nvSpPr>
        <xdr:cNvPr id="708" name="テキスト ボックス 707"/>
        <xdr:cNvSpPr txBox="1"/>
      </xdr:nvSpPr>
      <xdr:spPr>
        <a:xfrm>
          <a:off x="12547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45408</xdr:rowOff>
    </xdr:from>
    <xdr:to>
      <xdr:col>85</xdr:col>
      <xdr:colOff>177800</xdr:colOff>
      <xdr:row>93</xdr:row>
      <xdr:rowOff>147008</xdr:rowOff>
    </xdr:to>
    <xdr:sp macro="" textlink="">
      <xdr:nvSpPr>
        <xdr:cNvPr id="714" name="楕円 713"/>
        <xdr:cNvSpPr/>
      </xdr:nvSpPr>
      <xdr:spPr>
        <a:xfrm>
          <a:off x="16268700" y="159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68285</xdr:rowOff>
    </xdr:from>
    <xdr:ext cx="534377" cy="259045"/>
    <xdr:sp macro="" textlink="">
      <xdr:nvSpPr>
        <xdr:cNvPr id="715" name="公債費該当値テキスト"/>
        <xdr:cNvSpPr txBox="1"/>
      </xdr:nvSpPr>
      <xdr:spPr>
        <a:xfrm>
          <a:off x="16370300" y="158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49143</xdr:rowOff>
    </xdr:from>
    <xdr:to>
      <xdr:col>81</xdr:col>
      <xdr:colOff>101600</xdr:colOff>
      <xdr:row>93</xdr:row>
      <xdr:rowOff>150743</xdr:rowOff>
    </xdr:to>
    <xdr:sp macro="" textlink="">
      <xdr:nvSpPr>
        <xdr:cNvPr id="716" name="楕円 715"/>
        <xdr:cNvSpPr/>
      </xdr:nvSpPr>
      <xdr:spPr>
        <a:xfrm>
          <a:off x="15430500" y="1599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167270</xdr:rowOff>
    </xdr:from>
    <xdr:ext cx="534377" cy="259045"/>
    <xdr:sp macro="" textlink="">
      <xdr:nvSpPr>
        <xdr:cNvPr id="717" name="テキスト ボックス 716"/>
        <xdr:cNvSpPr txBox="1"/>
      </xdr:nvSpPr>
      <xdr:spPr>
        <a:xfrm>
          <a:off x="15214111" y="1576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111855</xdr:rowOff>
    </xdr:from>
    <xdr:to>
      <xdr:col>76</xdr:col>
      <xdr:colOff>165100</xdr:colOff>
      <xdr:row>94</xdr:row>
      <xdr:rowOff>42005</xdr:rowOff>
    </xdr:to>
    <xdr:sp macro="" textlink="">
      <xdr:nvSpPr>
        <xdr:cNvPr id="718" name="楕円 717"/>
        <xdr:cNvSpPr/>
      </xdr:nvSpPr>
      <xdr:spPr>
        <a:xfrm>
          <a:off x="14541500" y="160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58532</xdr:rowOff>
    </xdr:from>
    <xdr:ext cx="534377" cy="259045"/>
    <xdr:sp macro="" textlink="">
      <xdr:nvSpPr>
        <xdr:cNvPr id="719" name="テキスト ボックス 718"/>
        <xdr:cNvSpPr txBox="1"/>
      </xdr:nvSpPr>
      <xdr:spPr>
        <a:xfrm>
          <a:off x="14325111" y="158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132181</xdr:rowOff>
    </xdr:from>
    <xdr:to>
      <xdr:col>72</xdr:col>
      <xdr:colOff>38100</xdr:colOff>
      <xdr:row>94</xdr:row>
      <xdr:rowOff>62331</xdr:rowOff>
    </xdr:to>
    <xdr:sp macro="" textlink="">
      <xdr:nvSpPr>
        <xdr:cNvPr id="720" name="楕円 719"/>
        <xdr:cNvSpPr/>
      </xdr:nvSpPr>
      <xdr:spPr>
        <a:xfrm>
          <a:off x="13652500" y="160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78858</xdr:rowOff>
    </xdr:from>
    <xdr:ext cx="534377" cy="259045"/>
    <xdr:sp macro="" textlink="">
      <xdr:nvSpPr>
        <xdr:cNvPr id="721" name="テキスト ボックス 720"/>
        <xdr:cNvSpPr txBox="1"/>
      </xdr:nvSpPr>
      <xdr:spPr>
        <a:xfrm>
          <a:off x="13436111" y="158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6452</xdr:rowOff>
    </xdr:from>
    <xdr:to>
      <xdr:col>67</xdr:col>
      <xdr:colOff>101600</xdr:colOff>
      <xdr:row>94</xdr:row>
      <xdr:rowOff>108052</xdr:rowOff>
    </xdr:to>
    <xdr:sp macro="" textlink="">
      <xdr:nvSpPr>
        <xdr:cNvPr id="722" name="楕円 721"/>
        <xdr:cNvSpPr/>
      </xdr:nvSpPr>
      <xdr:spPr>
        <a:xfrm>
          <a:off x="12763500" y="161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124579</xdr:rowOff>
    </xdr:from>
    <xdr:ext cx="534377" cy="259045"/>
    <xdr:sp macro="" textlink="">
      <xdr:nvSpPr>
        <xdr:cNvPr id="723" name="テキスト ボックス 722"/>
        <xdr:cNvSpPr txBox="1"/>
      </xdr:nvSpPr>
      <xdr:spPr>
        <a:xfrm>
          <a:off x="12547111" y="1589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159294</xdr:rowOff>
    </xdr:from>
    <xdr:to>
      <xdr:col>116</xdr:col>
      <xdr:colOff>62864</xdr:colOff>
      <xdr:row>39</xdr:row>
      <xdr:rowOff>98878</xdr:rowOff>
    </xdr:to>
    <xdr:cxnSp macro="">
      <xdr:nvCxnSpPr>
        <xdr:cNvPr id="749" name="直線コネクタ 748"/>
        <xdr:cNvCxnSpPr/>
      </xdr:nvCxnSpPr>
      <xdr:spPr>
        <a:xfrm flipV="1">
          <a:off x="22159595" y="5302794"/>
          <a:ext cx="1269"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105971</xdr:rowOff>
    </xdr:from>
    <xdr:ext cx="378565" cy="259045"/>
    <xdr:sp macro="" textlink="">
      <xdr:nvSpPr>
        <xdr:cNvPr id="752" name="諸支出金最大値テキスト"/>
        <xdr:cNvSpPr txBox="1"/>
      </xdr:nvSpPr>
      <xdr:spPr>
        <a:xfrm>
          <a:off x="22212300" y="507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159294</xdr:rowOff>
    </xdr:from>
    <xdr:to>
      <xdr:col>116</xdr:col>
      <xdr:colOff>152400</xdr:colOff>
      <xdr:row>30</xdr:row>
      <xdr:rowOff>159294</xdr:rowOff>
    </xdr:to>
    <xdr:cxnSp macro="">
      <xdr:nvCxnSpPr>
        <xdr:cNvPr id="753" name="直線コネクタ 752"/>
        <xdr:cNvCxnSpPr/>
      </xdr:nvCxnSpPr>
      <xdr:spPr>
        <a:xfrm>
          <a:off x="22072600" y="530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159294</xdr:rowOff>
    </xdr:from>
    <xdr:to>
      <xdr:col>116</xdr:col>
      <xdr:colOff>63500</xdr:colOff>
      <xdr:row>30</xdr:row>
      <xdr:rowOff>169092</xdr:rowOff>
    </xdr:to>
    <xdr:cxnSp macro="">
      <xdr:nvCxnSpPr>
        <xdr:cNvPr id="754" name="直線コネクタ 753"/>
        <xdr:cNvCxnSpPr/>
      </xdr:nvCxnSpPr>
      <xdr:spPr>
        <a:xfrm flipV="1">
          <a:off x="21323300" y="530279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47733</xdr:rowOff>
    </xdr:from>
    <xdr:ext cx="313932" cy="259045"/>
    <xdr:sp macro="" textlink="">
      <xdr:nvSpPr>
        <xdr:cNvPr id="755" name="諸支出金平均値テキスト"/>
        <xdr:cNvSpPr txBox="1"/>
      </xdr:nvSpPr>
      <xdr:spPr>
        <a:xfrm>
          <a:off x="22212300" y="65628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69306</xdr:rowOff>
    </xdr:from>
    <xdr:to>
      <xdr:col>116</xdr:col>
      <xdr:colOff>114300</xdr:colOff>
      <xdr:row>38</xdr:row>
      <xdr:rowOff>170906</xdr:rowOff>
    </xdr:to>
    <xdr:sp macro="" textlink="">
      <xdr:nvSpPr>
        <xdr:cNvPr id="756" name="フローチャート: 判断 755"/>
        <xdr:cNvSpPr/>
      </xdr:nvSpPr>
      <xdr:spPr>
        <a:xfrm>
          <a:off x="22110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169092</xdr:rowOff>
    </xdr:from>
    <xdr:to>
      <xdr:col>111</xdr:col>
      <xdr:colOff>177800</xdr:colOff>
      <xdr:row>31</xdr:row>
      <xdr:rowOff>907</xdr:rowOff>
    </xdr:to>
    <xdr:cxnSp macro="">
      <xdr:nvCxnSpPr>
        <xdr:cNvPr id="757" name="直線コネクタ 756"/>
        <xdr:cNvCxnSpPr/>
      </xdr:nvCxnSpPr>
      <xdr:spPr>
        <a:xfrm flipV="1">
          <a:off x="20434300" y="5312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58" name="フローチャート: 判断 757"/>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163665</xdr:rowOff>
    </xdr:from>
    <xdr:ext cx="313932" cy="259045"/>
    <xdr:sp macro="" textlink="">
      <xdr:nvSpPr>
        <xdr:cNvPr id="759" name="テキスト ボックス 758"/>
        <xdr:cNvSpPr txBox="1"/>
      </xdr:nvSpPr>
      <xdr:spPr>
        <a:xfrm>
          <a:off x="21166333" y="6678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907</xdr:rowOff>
    </xdr:from>
    <xdr:to>
      <xdr:col>107</xdr:col>
      <xdr:colOff>50800</xdr:colOff>
      <xdr:row>32</xdr:row>
      <xdr:rowOff>9072</xdr:rowOff>
    </xdr:to>
    <xdr:cxnSp macro="">
      <xdr:nvCxnSpPr>
        <xdr:cNvPr id="760" name="直線コネクタ 759"/>
        <xdr:cNvCxnSpPr/>
      </xdr:nvCxnSpPr>
      <xdr:spPr>
        <a:xfrm flipV="1">
          <a:off x="19545300" y="53158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70938</xdr:rowOff>
    </xdr:from>
    <xdr:to>
      <xdr:col>107</xdr:col>
      <xdr:colOff>101600</xdr:colOff>
      <xdr:row>39</xdr:row>
      <xdr:rowOff>1088</xdr:rowOff>
    </xdr:to>
    <xdr:sp macro="" textlink="">
      <xdr:nvSpPr>
        <xdr:cNvPr id="761" name="フローチャート: 判断 760"/>
        <xdr:cNvSpPr/>
      </xdr:nvSpPr>
      <xdr:spPr>
        <a:xfrm>
          <a:off x="20383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163665</xdr:rowOff>
    </xdr:from>
    <xdr:ext cx="313932" cy="259045"/>
    <xdr:sp macro="" textlink="">
      <xdr:nvSpPr>
        <xdr:cNvPr id="762" name="テキスト ボックス 761"/>
        <xdr:cNvSpPr txBox="1"/>
      </xdr:nvSpPr>
      <xdr:spPr>
        <a:xfrm>
          <a:off x="20277333" y="6678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9072</xdr:rowOff>
    </xdr:from>
    <xdr:to>
      <xdr:col>102</xdr:col>
      <xdr:colOff>114300</xdr:colOff>
      <xdr:row>32</xdr:row>
      <xdr:rowOff>22134</xdr:rowOff>
    </xdr:to>
    <xdr:cxnSp macro="">
      <xdr:nvCxnSpPr>
        <xdr:cNvPr id="763" name="直線コネクタ 762"/>
        <xdr:cNvCxnSpPr/>
      </xdr:nvCxnSpPr>
      <xdr:spPr>
        <a:xfrm flipV="1">
          <a:off x="18656300" y="54954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48078</xdr:rowOff>
    </xdr:from>
    <xdr:to>
      <xdr:col>102</xdr:col>
      <xdr:colOff>165100</xdr:colOff>
      <xdr:row>36</xdr:row>
      <xdr:rowOff>149678</xdr:rowOff>
    </xdr:to>
    <xdr:sp macro="" textlink="">
      <xdr:nvSpPr>
        <xdr:cNvPr id="764" name="フローチャート: 判断 763"/>
        <xdr:cNvSpPr/>
      </xdr:nvSpPr>
      <xdr:spPr>
        <a:xfrm>
          <a:off x="19494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140805</xdr:rowOff>
    </xdr:from>
    <xdr:ext cx="378565" cy="259045"/>
    <xdr:sp macro="" textlink="">
      <xdr:nvSpPr>
        <xdr:cNvPr id="765" name="テキスト ボックス 764"/>
        <xdr:cNvSpPr txBox="1"/>
      </xdr:nvSpPr>
      <xdr:spPr>
        <a:xfrm>
          <a:off x="19356017" y="6313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66" name="フローチャート: 判断 765"/>
        <xdr:cNvSpPr/>
      </xdr:nvSpPr>
      <xdr:spPr>
        <a:xfrm>
          <a:off x="18605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21607</xdr:rowOff>
    </xdr:from>
    <xdr:ext cx="378565" cy="259045"/>
    <xdr:sp macro="" textlink="">
      <xdr:nvSpPr>
        <xdr:cNvPr id="767" name="テキスト ボックス 766"/>
        <xdr:cNvSpPr txBox="1"/>
      </xdr:nvSpPr>
      <xdr:spPr>
        <a:xfrm>
          <a:off x="18467017" y="6193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108494</xdr:rowOff>
    </xdr:from>
    <xdr:to>
      <xdr:col>116</xdr:col>
      <xdr:colOff>114300</xdr:colOff>
      <xdr:row>31</xdr:row>
      <xdr:rowOff>38644</xdr:rowOff>
    </xdr:to>
    <xdr:sp macro="" textlink="">
      <xdr:nvSpPr>
        <xdr:cNvPr id="773" name="楕円 772"/>
        <xdr:cNvSpPr/>
      </xdr:nvSpPr>
      <xdr:spPr>
        <a:xfrm>
          <a:off x="22110700" y="52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61521</xdr:rowOff>
    </xdr:from>
    <xdr:ext cx="378565" cy="259045"/>
    <xdr:sp macro="" textlink="">
      <xdr:nvSpPr>
        <xdr:cNvPr id="774" name="諸支出金該当値テキスト"/>
        <xdr:cNvSpPr txBox="1"/>
      </xdr:nvSpPr>
      <xdr:spPr>
        <a:xfrm>
          <a:off x="22212300" y="520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118292</xdr:rowOff>
    </xdr:from>
    <xdr:to>
      <xdr:col>112</xdr:col>
      <xdr:colOff>38100</xdr:colOff>
      <xdr:row>31</xdr:row>
      <xdr:rowOff>48442</xdr:rowOff>
    </xdr:to>
    <xdr:sp macro="" textlink="">
      <xdr:nvSpPr>
        <xdr:cNvPr id="775" name="楕円 774"/>
        <xdr:cNvSpPr/>
      </xdr:nvSpPr>
      <xdr:spPr>
        <a:xfrm>
          <a:off x="21272500" y="52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29</xdr:row>
      <xdr:rowOff>64969</xdr:rowOff>
    </xdr:from>
    <xdr:ext cx="378565" cy="259045"/>
    <xdr:sp macro="" textlink="">
      <xdr:nvSpPr>
        <xdr:cNvPr id="776" name="テキスト ボックス 775"/>
        <xdr:cNvSpPr txBox="1"/>
      </xdr:nvSpPr>
      <xdr:spPr>
        <a:xfrm>
          <a:off x="21134017" y="503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121557</xdr:rowOff>
    </xdr:from>
    <xdr:to>
      <xdr:col>107</xdr:col>
      <xdr:colOff>101600</xdr:colOff>
      <xdr:row>31</xdr:row>
      <xdr:rowOff>51707</xdr:rowOff>
    </xdr:to>
    <xdr:sp macro="" textlink="">
      <xdr:nvSpPr>
        <xdr:cNvPr id="777" name="楕円 776"/>
        <xdr:cNvSpPr/>
      </xdr:nvSpPr>
      <xdr:spPr>
        <a:xfrm>
          <a:off x="20383500" y="52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68234</xdr:rowOff>
    </xdr:from>
    <xdr:ext cx="378565" cy="259045"/>
    <xdr:sp macro="" textlink="">
      <xdr:nvSpPr>
        <xdr:cNvPr id="778" name="テキスト ボックス 777"/>
        <xdr:cNvSpPr txBox="1"/>
      </xdr:nvSpPr>
      <xdr:spPr>
        <a:xfrm>
          <a:off x="20245017" y="504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129722</xdr:rowOff>
    </xdr:from>
    <xdr:to>
      <xdr:col>102</xdr:col>
      <xdr:colOff>165100</xdr:colOff>
      <xdr:row>32</xdr:row>
      <xdr:rowOff>59872</xdr:rowOff>
    </xdr:to>
    <xdr:sp macro="" textlink="">
      <xdr:nvSpPr>
        <xdr:cNvPr id="779" name="楕円 778"/>
        <xdr:cNvSpPr/>
      </xdr:nvSpPr>
      <xdr:spPr>
        <a:xfrm>
          <a:off x="19494500" y="54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76399</xdr:rowOff>
    </xdr:from>
    <xdr:ext cx="378565" cy="259045"/>
    <xdr:sp macro="" textlink="">
      <xdr:nvSpPr>
        <xdr:cNvPr id="780" name="テキスト ボックス 779"/>
        <xdr:cNvSpPr txBox="1"/>
      </xdr:nvSpPr>
      <xdr:spPr>
        <a:xfrm>
          <a:off x="19356017" y="5219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142784</xdr:rowOff>
    </xdr:from>
    <xdr:to>
      <xdr:col>98</xdr:col>
      <xdr:colOff>38100</xdr:colOff>
      <xdr:row>32</xdr:row>
      <xdr:rowOff>72934</xdr:rowOff>
    </xdr:to>
    <xdr:sp macro="" textlink="">
      <xdr:nvSpPr>
        <xdr:cNvPr id="781" name="楕円 780"/>
        <xdr:cNvSpPr/>
      </xdr:nvSpPr>
      <xdr:spPr>
        <a:xfrm>
          <a:off x="18605500" y="5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89461</xdr:rowOff>
    </xdr:from>
    <xdr:ext cx="378565" cy="259045"/>
    <xdr:sp macro="" textlink="">
      <xdr:nvSpPr>
        <xdr:cNvPr id="782" name="テキスト ボックス 781"/>
        <xdr:cNvSpPr txBox="1"/>
      </xdr:nvSpPr>
      <xdr:spPr>
        <a:xfrm>
          <a:off x="18467017" y="523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153,372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年度と比較すると、新庁舎整備などの減などにより減少したものの、類似団体との比較では、響創のまちづくり基金積立金などの影響により依然として高い水準で推移している。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222,996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年度と比較すると、子育て世帯や住民税非課税世帯等への臨時特別給付金事業などが減少したものの、令和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年度住民税非課税世帯に対する支援給付金給付事業費や障害福祉サービス費等の増加により類似団体との比較では高い水準にある。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21,044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消防ポンプ格納庫建設費や消防団員退職報償費などが増加したものの、防災情報ネットワーク整備費などが減少し、住民１人当たりのコストは減少したが類似団体との比較では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88,928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西部学校給食センター（仮称）整備事業費や国民スポーツ大会・全国障害者スポーツ大会開催準備費の増加の影響により、住民１人当たりのコストが大きく増加し、類似団体との比較では最上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71,283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も全体的に高い水準で推移している。要因としては、市町村合併後の新市の均衡ある発展を目指すため、合併特例債を活用した基盤整備事業を集中的に行ってきたことによる元利償還金の増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財政調整基金については、財政計画に基づき積立を行ってきたが、</a:t>
          </a:r>
          <a:r>
            <a:rPr kumimoji="1" lang="en-US" altLang="ja-JP" sz="1100">
              <a:solidFill>
                <a:sysClr val="windowText" lastClr="000000"/>
              </a:solidFill>
              <a:latin typeface="ＭＳ ゴシック" pitchFamily="49" charset="-128"/>
              <a:ea typeface="ＭＳ ゴシック" pitchFamily="49" charset="-128"/>
            </a:rPr>
            <a:t>H27</a:t>
          </a:r>
          <a:r>
            <a:rPr kumimoji="1" lang="ja-JP" altLang="en-US" sz="1100">
              <a:solidFill>
                <a:sysClr val="windowText" lastClr="000000"/>
              </a:solidFill>
              <a:latin typeface="ＭＳ ゴシック" pitchFamily="49" charset="-128"/>
              <a:ea typeface="ＭＳ ゴシック" pitchFamily="49" charset="-128"/>
            </a:rPr>
            <a:t>年度以降、合併特例期間の終了に伴う普通交付税の段階的縮減が始まり一般財源が減少した結果、取り崩し額が増加し、基金残高が年々減少していた。しかし、</a:t>
          </a:r>
          <a:r>
            <a:rPr kumimoji="1" lang="en-US" altLang="ja-JP" sz="1100">
              <a:solidFill>
                <a:sysClr val="windowText" lastClr="000000"/>
              </a:solidFill>
              <a:latin typeface="ＭＳ ゴシック" pitchFamily="49" charset="-128"/>
              <a:ea typeface="ＭＳ ゴシック" pitchFamily="49" charset="-128"/>
            </a:rPr>
            <a:t>R2</a:t>
          </a:r>
          <a:r>
            <a:rPr kumimoji="1" lang="ja-JP" altLang="en-US" sz="1100">
              <a:solidFill>
                <a:sysClr val="windowText" lastClr="000000"/>
              </a:solidFill>
              <a:latin typeface="ＭＳ ゴシック" pitchFamily="49" charset="-128"/>
              <a:ea typeface="ＭＳ ゴシック" pitchFamily="49" charset="-128"/>
            </a:rPr>
            <a:t>年度以降は歳計剰余金処分などの積立額が取り崩し額を上回っており、基金残高が増加している。</a:t>
          </a:r>
        </a:p>
        <a:p>
          <a:r>
            <a:rPr kumimoji="1" lang="ja-JP" altLang="en-US" sz="1100">
              <a:solidFill>
                <a:sysClr val="windowText" lastClr="000000"/>
              </a:solidFill>
              <a:latin typeface="ＭＳ ゴシック" pitchFamily="49" charset="-128"/>
              <a:ea typeface="ＭＳ ゴシック" pitchFamily="49" charset="-128"/>
            </a:rPr>
            <a:t>実質収支比率については、地方税等の歳入一般財源が増加したものの、災害復旧費等が増加したため、</a:t>
          </a:r>
          <a:r>
            <a:rPr kumimoji="1" lang="en-US" altLang="ja-JP" sz="1100">
              <a:solidFill>
                <a:sysClr val="windowText" lastClr="000000"/>
              </a:solidFill>
              <a:latin typeface="ＭＳ ゴシック" pitchFamily="49" charset="-128"/>
              <a:ea typeface="ＭＳ ゴシック" pitchFamily="49" charset="-128"/>
            </a:rPr>
            <a:t>4.17</a:t>
          </a:r>
          <a:r>
            <a:rPr kumimoji="1" lang="ja-JP" altLang="en-US" sz="1100">
              <a:solidFill>
                <a:sysClr val="windowText" lastClr="000000"/>
              </a:solidFill>
              <a:latin typeface="ＭＳ ゴシック" pitchFamily="49" charset="-128"/>
              <a:ea typeface="ＭＳ ゴシック" pitchFamily="49" charset="-128"/>
            </a:rPr>
            <a:t>ポイント減少し、</a:t>
          </a:r>
          <a:r>
            <a:rPr kumimoji="1" lang="en-US" altLang="ja-JP" sz="1100">
              <a:solidFill>
                <a:sysClr val="windowText" lastClr="000000"/>
              </a:solidFill>
              <a:latin typeface="ＭＳ ゴシック" pitchFamily="49" charset="-128"/>
              <a:ea typeface="ＭＳ ゴシック" pitchFamily="49" charset="-128"/>
            </a:rPr>
            <a:t>2.14</a:t>
          </a:r>
          <a:r>
            <a:rPr kumimoji="1" lang="ja-JP" altLang="en-US" sz="1100">
              <a:solidFill>
                <a:sysClr val="windowText" lastClr="000000"/>
              </a:solidFill>
              <a:latin typeface="ＭＳ ゴシック" pitchFamily="49" charset="-128"/>
              <a:ea typeface="ＭＳ ゴシック" pitchFamily="49" charset="-128"/>
            </a:rPr>
            <a:t>％となった。</a:t>
          </a:r>
        </a:p>
        <a:p>
          <a:r>
            <a:rPr kumimoji="1" lang="ja-JP" altLang="en-US" sz="1100">
              <a:solidFill>
                <a:sysClr val="windowText" lastClr="000000"/>
              </a:solidFill>
              <a:latin typeface="ＭＳ ゴシック" pitchFamily="49" charset="-128"/>
              <a:ea typeface="ＭＳ ゴシック" pitchFamily="49" charset="-128"/>
            </a:rPr>
            <a:t>実質単年度収支については、</a:t>
          </a:r>
          <a:r>
            <a:rPr kumimoji="1" lang="en-US" altLang="ja-JP" sz="1100">
              <a:solidFill>
                <a:sysClr val="windowText" lastClr="000000"/>
              </a:solidFill>
              <a:latin typeface="ＭＳ ゴシック" pitchFamily="49" charset="-128"/>
              <a:ea typeface="ＭＳ ゴシック" pitchFamily="49" charset="-128"/>
            </a:rPr>
            <a:t>R5</a:t>
          </a:r>
          <a:r>
            <a:rPr kumimoji="1" lang="ja-JP" altLang="en-US" sz="1100">
              <a:solidFill>
                <a:sysClr val="windowText" lastClr="000000"/>
              </a:solidFill>
              <a:latin typeface="ＭＳ ゴシック" pitchFamily="49" charset="-128"/>
              <a:ea typeface="ＭＳ ゴシック" pitchFamily="49" charset="-128"/>
            </a:rPr>
            <a:t>年度は、繰越財源の増加等により単年度収支が減少したため、</a:t>
          </a:r>
          <a:r>
            <a:rPr kumimoji="1" lang="en-US" altLang="ja-JP" sz="1100">
              <a:solidFill>
                <a:sysClr val="windowText" lastClr="000000"/>
              </a:solidFill>
              <a:latin typeface="ＭＳ ゴシック" pitchFamily="49" charset="-128"/>
              <a:ea typeface="ＭＳ ゴシック" pitchFamily="49" charset="-128"/>
            </a:rPr>
            <a:t>6.66</a:t>
          </a:r>
          <a:r>
            <a:rPr kumimoji="1" lang="ja-JP" altLang="en-US" sz="1100">
              <a:solidFill>
                <a:sysClr val="windowText" lastClr="000000"/>
              </a:solidFill>
              <a:latin typeface="ＭＳ ゴシック" pitchFamily="49" charset="-128"/>
              <a:ea typeface="ＭＳ ゴシック" pitchFamily="49" charset="-128"/>
            </a:rPr>
            <a:t>ポイント減少した。</a:t>
          </a:r>
        </a:p>
        <a:p>
          <a:r>
            <a:rPr kumimoji="1" lang="ja-JP" altLang="en-US" sz="1100">
              <a:solidFill>
                <a:sysClr val="windowText" lastClr="000000"/>
              </a:solidFill>
              <a:latin typeface="ＭＳ ゴシック" pitchFamily="49" charset="-128"/>
              <a:ea typeface="ＭＳ ゴシック" pitchFamily="49" charset="-128"/>
            </a:rPr>
            <a:t>今後も、市税ほか歳入を確保するとともに、総合計画に基づく事業の重点化などにより歳出を抑制し、財政の健全化に努める。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連結実質赤字比率については、長年赤字が続いていた国民健康保険特別会計が</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年度から黒字に転じたことで全会計黒字となっている。</a:t>
          </a:r>
        </a:p>
        <a:p>
          <a:r>
            <a:rPr kumimoji="1" lang="ja-JP" altLang="en-US" sz="1400">
              <a:solidFill>
                <a:sysClr val="windowText" lastClr="000000"/>
              </a:solidFill>
              <a:latin typeface="ＭＳ ゴシック" pitchFamily="49" charset="-128"/>
              <a:ea typeface="ＭＳ ゴシック" pitchFamily="49" charset="-128"/>
            </a:rPr>
            <a:t>近年、モーターボート競走事業会計においては、スマートフォンやパソコンなどインターネットを使って全国から舟券を購入できる「電話投票」が定着し、経営が安定化し収益が増加している。</a:t>
          </a:r>
        </a:p>
        <a:p>
          <a:r>
            <a:rPr kumimoji="1" lang="ja-JP" altLang="en-US" sz="1400">
              <a:solidFill>
                <a:sysClr val="windowText" lastClr="000000"/>
              </a:solidFill>
              <a:latin typeface="ＭＳ ゴシック" pitchFamily="49" charset="-128"/>
              <a:ea typeface="ＭＳ ゴシック" pitchFamily="49" charset="-128"/>
            </a:rPr>
            <a:t>今後も、各会計において、効率的な事業運営と経営の見直しや料金の適正化などを行い、財政の健全化に努める。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実質公債費比率は、年々減少傾向にあったが、</a:t>
          </a:r>
          <a:r>
            <a:rPr kumimoji="1" lang="en-US" altLang="ja-JP" sz="1200">
              <a:solidFill>
                <a:sysClr val="windowText" lastClr="000000"/>
              </a:solidFill>
              <a:latin typeface="ＭＳ ゴシック" pitchFamily="49" charset="-128"/>
              <a:ea typeface="ＭＳ ゴシック" pitchFamily="49" charset="-128"/>
            </a:rPr>
            <a:t>R4</a:t>
          </a:r>
          <a:r>
            <a:rPr kumimoji="1" lang="ja-JP" altLang="en-US" sz="1200">
              <a:solidFill>
                <a:sysClr val="windowText" lastClr="000000"/>
              </a:solidFill>
              <a:latin typeface="ＭＳ ゴシック" pitchFamily="49" charset="-128"/>
              <a:ea typeface="ＭＳ ゴシック" pitchFamily="49" charset="-128"/>
            </a:rPr>
            <a:t>年度から増加傾向に転じ、前年度より</a:t>
          </a:r>
          <a:r>
            <a:rPr kumimoji="1" lang="en-US" altLang="ja-JP" sz="1200">
              <a:solidFill>
                <a:sysClr val="windowText" lastClr="000000"/>
              </a:solidFill>
              <a:latin typeface="ＭＳ ゴシック" pitchFamily="49" charset="-128"/>
              <a:ea typeface="ＭＳ ゴシック" pitchFamily="49" charset="-128"/>
            </a:rPr>
            <a:t>0.9</a:t>
          </a:r>
          <a:r>
            <a:rPr kumimoji="1" lang="ja-JP" altLang="en-US" sz="1200">
              <a:solidFill>
                <a:sysClr val="windowText" lastClr="000000"/>
              </a:solidFill>
              <a:latin typeface="ＭＳ ゴシック" pitchFamily="49" charset="-128"/>
              <a:ea typeface="ＭＳ ゴシック" pitchFamily="49" charset="-128"/>
            </a:rPr>
            <a:t>ポイント悪化の</a:t>
          </a:r>
          <a:r>
            <a:rPr kumimoji="1" lang="en-US" altLang="ja-JP" sz="1200">
              <a:solidFill>
                <a:sysClr val="windowText" lastClr="000000"/>
              </a:solidFill>
              <a:latin typeface="ＭＳ ゴシック" pitchFamily="49" charset="-128"/>
              <a:ea typeface="ＭＳ ゴシック" pitchFamily="49" charset="-128"/>
            </a:rPr>
            <a:t>13.5</a:t>
          </a:r>
          <a:r>
            <a:rPr kumimoji="1" lang="ja-JP" altLang="en-US" sz="1200">
              <a:solidFill>
                <a:sysClr val="windowText" lastClr="000000"/>
              </a:solidFill>
              <a:latin typeface="ＭＳ ゴシック" pitchFamily="49" charset="-128"/>
              <a:ea typeface="ＭＳ ゴシック" pitchFamily="49" charset="-128"/>
            </a:rPr>
            <a:t>％となっている。</a:t>
          </a:r>
        </a:p>
        <a:p>
          <a:r>
            <a:rPr kumimoji="1" lang="ja-JP" altLang="en-US" sz="1200">
              <a:solidFill>
                <a:sysClr val="windowText" lastClr="000000"/>
              </a:solidFill>
              <a:latin typeface="ＭＳ ゴシック" pitchFamily="49" charset="-128"/>
              <a:ea typeface="ＭＳ ゴシック" pitchFamily="49" charset="-128"/>
            </a:rPr>
            <a:t>分子のうち元利償還金は</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緊急防災・減災事業債、臨時財政対策債などが減少し、</a:t>
          </a:r>
          <a:r>
            <a:rPr kumimoji="1" lang="ja-JP" altLang="en-US" sz="1200">
              <a:solidFill>
                <a:sysClr val="windowText" lastClr="000000"/>
              </a:solidFill>
              <a:latin typeface="ＭＳ ゴシック" pitchFamily="49" charset="-128"/>
              <a:ea typeface="ＭＳ ゴシック" pitchFamily="49" charset="-128"/>
            </a:rPr>
            <a:t>公営企業債の元利償還金に対する繰入金は水道事業会計などが増加している。</a:t>
          </a:r>
        </a:p>
        <a:p>
          <a:r>
            <a:rPr kumimoji="1" lang="ja-JP" altLang="en-US" sz="1200">
              <a:solidFill>
                <a:sysClr val="windowText" lastClr="000000"/>
              </a:solidFill>
              <a:latin typeface="ＭＳ ゴシック" pitchFamily="49" charset="-128"/>
              <a:ea typeface="ＭＳ ゴシック" pitchFamily="49" charset="-128"/>
            </a:rPr>
            <a:t>実質公債費比率は増減はあるものの、類似団体と比較すると依然として高い水準であり、今後とも財政計画の数値を目標に公債費の抑制に努めるとともに、公営企業の経営健全化による繰出金の削減を図るなど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満期一括償還地方債は発行していない。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ＭＳ ゴシック" pitchFamily="49" charset="-128"/>
              <a:ea typeface="ＭＳ ゴシック" pitchFamily="49" charset="-128"/>
            </a:rPr>
            <a:t>R5</a:t>
          </a:r>
          <a:r>
            <a:rPr kumimoji="1" lang="ja-JP" altLang="en-US" sz="1400">
              <a:solidFill>
                <a:sysClr val="windowText" lastClr="000000"/>
              </a:solidFill>
              <a:latin typeface="ＭＳ ゴシック" pitchFamily="49" charset="-128"/>
              <a:ea typeface="ＭＳ ゴシック" pitchFamily="49" charset="-128"/>
            </a:rPr>
            <a:t>年度の将来負担比率は、前年度より</a:t>
          </a:r>
          <a:r>
            <a:rPr kumimoji="1" lang="en-US" altLang="ja-JP" sz="1400">
              <a:solidFill>
                <a:sysClr val="windowText" lastClr="000000"/>
              </a:solidFill>
              <a:latin typeface="ＭＳ ゴシック" pitchFamily="49" charset="-128"/>
              <a:ea typeface="ＭＳ ゴシック" pitchFamily="49" charset="-128"/>
            </a:rPr>
            <a:t>3.3</a:t>
          </a:r>
          <a:r>
            <a:rPr kumimoji="1" lang="ja-JP" altLang="en-US" sz="1400">
              <a:solidFill>
                <a:sysClr val="windowText" lastClr="000000"/>
              </a:solidFill>
              <a:latin typeface="ＭＳ ゴシック" pitchFamily="49" charset="-128"/>
              <a:ea typeface="ＭＳ ゴシック" pitchFamily="49" charset="-128"/>
            </a:rPr>
            <a:t>ポイント改善し、</a:t>
          </a:r>
          <a:r>
            <a:rPr kumimoji="1" lang="en-US" altLang="ja-JP" sz="1400">
              <a:solidFill>
                <a:sysClr val="windowText" lastClr="000000"/>
              </a:solidFill>
              <a:latin typeface="ＭＳ ゴシック" pitchFamily="49" charset="-128"/>
              <a:ea typeface="ＭＳ ゴシック" pitchFamily="49" charset="-128"/>
            </a:rPr>
            <a:t>111.1</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ysClr val="windowText" lastClr="000000"/>
              </a:solidFill>
              <a:latin typeface="ＭＳ ゴシック" pitchFamily="49" charset="-128"/>
              <a:ea typeface="ＭＳ ゴシック" pitchFamily="49" charset="-128"/>
            </a:rPr>
            <a:t>分子のうち地方債の現在高の減少などにより将来負担額が減少し、充当可能基金の増加により充当可能財源等が増加したため、数値は改善している。</a:t>
          </a:r>
        </a:p>
        <a:p>
          <a:r>
            <a:rPr kumimoji="1" lang="ja-JP" altLang="en-US" sz="1400">
              <a:solidFill>
                <a:sysClr val="windowText" lastClr="000000"/>
              </a:solidFill>
              <a:latin typeface="ＭＳ ゴシック" pitchFamily="49" charset="-128"/>
              <a:ea typeface="ＭＳ ゴシック" pitchFamily="49" charset="-128"/>
            </a:rPr>
            <a:t>類似団体平均と比較すると依然として高い水準で推移しており、今後は、財政計画に基づく地方債の現在高の漸減及び公営企業の経営健全化による繰出金の削減を図り、財政の健全化に努める。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佐賀県唐津市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・これは、市民の連帯の強化及び地域振興を図る事業の財源として響創のまちづくり基金を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百万円、公共施設整備事業の財源として公共施設整備基金を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百万円、市がいつまでも光り輝くふるさとであり続けるための手段を講じ、もって市の更なる発展に寄与するため事業の財源としてふるさと寄附金基金寄附金を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百万円取り崩した一方、ふるさと寄附金の増加によりふるさと寄附金基金に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百万円、モーターボート競走事業収益金などを響創のまちづくり基金に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百万円を積み立てたことによる増加などが主な要因である。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投資的経費では、小中学校の改修や新市民会館の建設などの大型事業が控え、さらに扶助費でも子育て世帯の支援や高齢者福祉などの経費が増加していく見込みの中、一定規模の基金の取り崩しは不可欠なものとなっている。取り崩しに当たっては、各種計画に基づき計画的に行うとともに常に基金残高を確認しつつ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・ふるさと寄附金基金：自然環境を保護する事業、文化遺産を保存し、及び整備する事業、青少年の健全育成に資する事業、障害者及び高齢者に優しいまちづくり事業、その他市の更なる発展に寄与する事業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・響創のまちづくり基金：市民の連帯の強化及び地域振興を図る事業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・ふるさと寄附金基金：特別支援教育費や子どもの医療費助成費など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百万円取り崩した一方で、寄附金と運用利子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・響創のまちづくり基金：情報化基盤光ケーブル推進事業補助金や予防接種費など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百万円を取り崩した一方で、モーターボート競走事業収益金や運用利子を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・公共施設整備基金：新庁舎整備事業費や道路維持改良費など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百万円を取り崩した一方で、モーターボート競走事業収益金や運用利子の積立額が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百万円だったため減少した。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・ふるさと寄附金基金：寄附金額に応じて積立を行い、後年度計画的に事業充当を行う。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・響創のまちづくり基金：財政計画等に基づき計画的に事業へ充当を行う。また、モーターボート競走事業収益金を積み立てる予定。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・公共施設整備基金：財政計画等に基づき計画的に事業へ充当を行う。また、モーターボート競走事業収益金を積み立てる予定。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・財政計画に基づき積立を行ってきたが、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年度以降、合併特例期間の終了に伴う普通交付税の段階的縮減が始まり一般財源が減少した結果、取り崩し額が増加したため、基金残高が減少していたが、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以降は歳計剰余金処分などにより基金残高が増加している。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百万円を行った一方、歳計剰余金処分など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・財政調整基金の残高は、今後も大型事業が控える中、減少は避けられない状況となっている。財政計画上の見通しを維持できるよう、事業の見直し、財源の確保に努める。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・事業会計の償還に対する繰出しのため取崩しを行ったことが要因である。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・地方債の償還計画を踏まえ、毎年度定額を取り崩す予定。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85819024</v>
      </c>
      <c r="BO4" s="371"/>
      <c r="BP4" s="371"/>
      <c r="BQ4" s="371"/>
      <c r="BR4" s="371"/>
      <c r="BS4" s="371"/>
      <c r="BT4" s="371"/>
      <c r="BU4" s="372"/>
      <c r="BV4" s="370">
        <v>86127243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2.1</v>
      </c>
      <c r="CU4" s="377"/>
      <c r="CV4" s="377"/>
      <c r="CW4" s="377"/>
      <c r="CX4" s="377"/>
      <c r="CY4" s="377"/>
      <c r="CZ4" s="377"/>
      <c r="DA4" s="378"/>
      <c r="DB4" s="376">
        <v>6.3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84417130</v>
      </c>
      <c r="BO5" s="408"/>
      <c r="BP5" s="408"/>
      <c r="BQ5" s="408"/>
      <c r="BR5" s="408"/>
      <c r="BS5" s="408"/>
      <c r="BT5" s="408"/>
      <c r="BU5" s="409"/>
      <c r="BV5" s="407">
        <v>83358413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89.3</v>
      </c>
      <c r="CU5" s="405"/>
      <c r="CV5" s="405"/>
      <c r="CW5" s="405"/>
      <c r="CX5" s="405"/>
      <c r="CY5" s="405"/>
      <c r="CZ5" s="405"/>
      <c r="DA5" s="406"/>
      <c r="DB5" s="404">
        <v>88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1401894</v>
      </c>
      <c r="BO6" s="408"/>
      <c r="BP6" s="408"/>
      <c r="BQ6" s="408"/>
      <c r="BR6" s="408"/>
      <c r="BS6" s="408"/>
      <c r="BT6" s="408"/>
      <c r="BU6" s="409"/>
      <c r="BV6" s="407">
        <v>2768830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89.8</v>
      </c>
      <c r="CU6" s="445"/>
      <c r="CV6" s="445"/>
      <c r="CW6" s="445"/>
      <c r="CX6" s="445"/>
      <c r="CY6" s="445"/>
      <c r="CZ6" s="445"/>
      <c r="DA6" s="446"/>
      <c r="DB6" s="444">
        <v>89.1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659778</v>
      </c>
      <c r="BO7" s="408"/>
      <c r="BP7" s="408"/>
      <c r="BQ7" s="408"/>
      <c r="BR7" s="408"/>
      <c r="BS7" s="408"/>
      <c r="BT7" s="408"/>
      <c r="BU7" s="409"/>
      <c r="BV7" s="407">
        <v>577672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34670896</v>
      </c>
      <c r="CU7" s="408"/>
      <c r="CV7" s="408"/>
      <c r="CW7" s="408"/>
      <c r="CX7" s="408"/>
      <c r="CY7" s="408"/>
      <c r="CZ7" s="408"/>
      <c r="DA7" s="409"/>
      <c r="DB7" s="407">
        <v>34709384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742116</v>
      </c>
      <c r="BO8" s="408"/>
      <c r="BP8" s="408"/>
      <c r="BQ8" s="408"/>
      <c r="BR8" s="408"/>
      <c r="BS8" s="408"/>
      <c r="BT8" s="408"/>
      <c r="BU8" s="409"/>
      <c r="BV8" s="407">
        <v>2191158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0.43</v>
      </c>
      <c r="CU8" s="448"/>
      <c r="CV8" s="448"/>
      <c r="CW8" s="448"/>
      <c r="CX8" s="448"/>
      <c r="CY8" s="448"/>
      <c r="CZ8" s="448"/>
      <c r="DA8" s="449"/>
      <c r="DB8" s="447">
        <v>0.43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117373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-1449042</v>
      </c>
      <c r="BO9" s="408"/>
      <c r="BP9" s="408"/>
      <c r="BQ9" s="408"/>
      <c r="BR9" s="408"/>
      <c r="BS9" s="408"/>
      <c r="BT9" s="408"/>
      <c r="BU9" s="409"/>
      <c r="BV9" s="407">
        <v>664735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17.2</v>
      </c>
      <c r="CU9" s="405"/>
      <c r="CV9" s="405"/>
      <c r="CW9" s="405"/>
      <c r="CX9" s="405"/>
      <c r="CY9" s="405"/>
      <c r="CZ9" s="405"/>
      <c r="DA9" s="406"/>
      <c r="DB9" s="404">
        <v>18.2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122785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30827</v>
      </c>
      <c r="BO10" s="408"/>
      <c r="BP10" s="408"/>
      <c r="BQ10" s="408"/>
      <c r="BR10" s="408"/>
      <c r="BS10" s="408"/>
      <c r="BT10" s="408"/>
      <c r="BU10" s="409"/>
      <c r="BV10" s="407">
        <v>117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115475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833984</v>
      </c>
      <c r="BO12" s="408"/>
      <c r="BP12" s="408"/>
      <c r="BQ12" s="408"/>
      <c r="BR12" s="408"/>
      <c r="BS12" s="408"/>
      <c r="BT12" s="408"/>
      <c r="BU12" s="409"/>
      <c r="BV12" s="407">
        <v>607744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114490</v>
      </c>
      <c r="S13" s="492"/>
      <c r="T13" s="492"/>
      <c r="U13" s="492"/>
      <c r="V13" s="493"/>
      <c r="W13" s="423" t="s">
        <v>131</v>
      </c>
      <c r="X13" s="424"/>
      <c r="Y13" s="424"/>
      <c r="Z13" s="424"/>
      <c r="AA13" s="424"/>
      <c r="AB13" s="414"/>
      <c r="AC13" s="458">
        <v>5930</v>
      </c>
      <c r="AD13" s="459"/>
      <c r="AE13" s="459"/>
      <c r="AF13" s="459"/>
      <c r="AG13" s="501"/>
      <c r="AH13" s="458">
        <v>7008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-2252199</v>
      </c>
      <c r="BO13" s="408"/>
      <c r="BP13" s="408"/>
      <c r="BQ13" s="408"/>
      <c r="BR13" s="408"/>
      <c r="BS13" s="408"/>
      <c r="BT13" s="408"/>
      <c r="BU13" s="409"/>
      <c r="BV13" s="407">
        <v>57108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13.5</v>
      </c>
      <c r="CU13" s="405"/>
      <c r="CV13" s="405"/>
      <c r="CW13" s="405"/>
      <c r="CX13" s="405"/>
      <c r="CY13" s="405"/>
      <c r="CZ13" s="405"/>
      <c r="DA13" s="406"/>
      <c r="DB13" s="404">
        <v>12.6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116972</v>
      </c>
      <c r="S14" s="492"/>
      <c r="T14" s="492"/>
      <c r="U14" s="492"/>
      <c r="V14" s="493"/>
      <c r="W14" s="397"/>
      <c r="X14" s="398"/>
      <c r="Y14" s="398"/>
      <c r="Z14" s="398"/>
      <c r="AA14" s="398"/>
      <c r="AB14" s="387"/>
      <c r="AC14" s="494">
        <v>10.7</v>
      </c>
      <c r="AD14" s="495"/>
      <c r="AE14" s="495"/>
      <c r="AF14" s="495"/>
      <c r="AG14" s="496"/>
      <c r="AH14" s="494">
        <v>12.1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111.1</v>
      </c>
      <c r="CU14" s="506"/>
      <c r="CV14" s="506"/>
      <c r="CW14" s="506"/>
      <c r="CX14" s="506"/>
      <c r="CY14" s="506"/>
      <c r="CZ14" s="506"/>
      <c r="DA14" s="507"/>
      <c r="DB14" s="505">
        <v>114.4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116161</v>
      </c>
      <c r="S15" s="492"/>
      <c r="T15" s="492"/>
      <c r="U15" s="492"/>
      <c r="V15" s="493"/>
      <c r="W15" s="423" t="s">
        <v>137</v>
      </c>
      <c r="X15" s="424"/>
      <c r="Y15" s="424"/>
      <c r="Z15" s="424"/>
      <c r="AA15" s="424"/>
      <c r="AB15" s="414"/>
      <c r="AC15" s="458">
        <v>12895</v>
      </c>
      <c r="AD15" s="459"/>
      <c r="AE15" s="459"/>
      <c r="AF15" s="459"/>
      <c r="AG15" s="501"/>
      <c r="AH15" s="458">
        <v>13477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13505687</v>
      </c>
      <c r="BO15" s="371"/>
      <c r="BP15" s="371"/>
      <c r="BQ15" s="371"/>
      <c r="BR15" s="371"/>
      <c r="BS15" s="371"/>
      <c r="BT15" s="371"/>
      <c r="BU15" s="372"/>
      <c r="BV15" s="370">
        <v>13190094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23.2</v>
      </c>
      <c r="AD16" s="495"/>
      <c r="AE16" s="495"/>
      <c r="AF16" s="495"/>
      <c r="AG16" s="496"/>
      <c r="AH16" s="494">
        <v>23.4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31035344</v>
      </c>
      <c r="BO16" s="408"/>
      <c r="BP16" s="408"/>
      <c r="BQ16" s="408"/>
      <c r="BR16" s="408"/>
      <c r="BS16" s="408"/>
      <c r="BT16" s="408"/>
      <c r="BU16" s="409"/>
      <c r="BV16" s="407">
        <v>30845434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36706</v>
      </c>
      <c r="AD17" s="459"/>
      <c r="AE17" s="459"/>
      <c r="AF17" s="459"/>
      <c r="AG17" s="501"/>
      <c r="AH17" s="458">
        <v>37208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16934027</v>
      </c>
      <c r="BO17" s="408"/>
      <c r="BP17" s="408"/>
      <c r="BQ17" s="408"/>
      <c r="BR17" s="408"/>
      <c r="BS17" s="408"/>
      <c r="BT17" s="408"/>
      <c r="BU17" s="409"/>
      <c r="BV17" s="407">
        <v>16576936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487.58</v>
      </c>
      <c r="M18" s="531"/>
      <c r="N18" s="531"/>
      <c r="O18" s="531"/>
      <c r="P18" s="531"/>
      <c r="Q18" s="531"/>
      <c r="R18" s="532"/>
      <c r="S18" s="532"/>
      <c r="T18" s="532"/>
      <c r="U18" s="532"/>
      <c r="V18" s="533"/>
      <c r="W18" s="425"/>
      <c r="X18" s="426"/>
      <c r="Y18" s="426"/>
      <c r="Z18" s="426"/>
      <c r="AA18" s="426"/>
      <c r="AB18" s="417"/>
      <c r="AC18" s="534">
        <v>66.099999999999994</v>
      </c>
      <c r="AD18" s="535"/>
      <c r="AE18" s="535"/>
      <c r="AF18" s="535"/>
      <c r="AG18" s="536"/>
      <c r="AH18" s="534">
        <v>64.5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31229702</v>
      </c>
      <c r="BO18" s="408"/>
      <c r="BP18" s="408"/>
      <c r="BQ18" s="408"/>
      <c r="BR18" s="408"/>
      <c r="BS18" s="408"/>
      <c r="BT18" s="408"/>
      <c r="BU18" s="409"/>
      <c r="BV18" s="407">
        <v>31002059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241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46413614</v>
      </c>
      <c r="BO19" s="408"/>
      <c r="BP19" s="408"/>
      <c r="BQ19" s="408"/>
      <c r="BR19" s="408"/>
      <c r="BS19" s="408"/>
      <c r="BT19" s="408"/>
      <c r="BU19" s="409"/>
      <c r="BV19" s="407">
        <v>44185733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44192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87302287</v>
      </c>
      <c r="BO22" s="371"/>
      <c r="BP22" s="371"/>
      <c r="BQ22" s="371"/>
      <c r="BR22" s="371"/>
      <c r="BS22" s="371"/>
      <c r="BT22" s="371"/>
      <c r="BU22" s="372"/>
      <c r="BV22" s="370">
        <v>87623315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63761755</v>
      </c>
      <c r="BO23" s="408"/>
      <c r="BP23" s="408"/>
      <c r="BQ23" s="408"/>
      <c r="BR23" s="408"/>
      <c r="BS23" s="408"/>
      <c r="BT23" s="408"/>
      <c r="BU23" s="409"/>
      <c r="BV23" s="407">
        <v>62511835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9630</v>
      </c>
      <c r="R24" s="459"/>
      <c r="S24" s="459"/>
      <c r="T24" s="459"/>
      <c r="U24" s="459"/>
      <c r="V24" s="501"/>
      <c r="W24" s="553"/>
      <c r="X24" s="554"/>
      <c r="Y24" s="555"/>
      <c r="Z24" s="457" t="s">
        <v>162</v>
      </c>
      <c r="AA24" s="437"/>
      <c r="AB24" s="437"/>
      <c r="AC24" s="437"/>
      <c r="AD24" s="437"/>
      <c r="AE24" s="437"/>
      <c r="AF24" s="437"/>
      <c r="AG24" s="438"/>
      <c r="AH24" s="458">
        <v>1150</v>
      </c>
      <c r="AI24" s="459"/>
      <c r="AJ24" s="459"/>
      <c r="AK24" s="459"/>
      <c r="AL24" s="501"/>
      <c r="AM24" s="458">
        <v>3528200</v>
      </c>
      <c r="AN24" s="459"/>
      <c r="AO24" s="459"/>
      <c r="AP24" s="459"/>
      <c r="AQ24" s="459"/>
      <c r="AR24" s="501"/>
      <c r="AS24" s="458">
        <v>3068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68057519</v>
      </c>
      <c r="BO24" s="408"/>
      <c r="BP24" s="408"/>
      <c r="BQ24" s="408"/>
      <c r="BR24" s="408"/>
      <c r="BS24" s="408"/>
      <c r="BT24" s="408"/>
      <c r="BU24" s="409"/>
      <c r="BV24" s="407">
        <v>66378407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7700</v>
      </c>
      <c r="R25" s="459"/>
      <c r="S25" s="459"/>
      <c r="T25" s="459"/>
      <c r="U25" s="459"/>
      <c r="V25" s="501"/>
      <c r="W25" s="553"/>
      <c r="X25" s="554"/>
      <c r="Y25" s="555"/>
      <c r="Z25" s="457" t="s">
        <v>165</v>
      </c>
      <c r="AA25" s="437"/>
      <c r="AB25" s="437"/>
      <c r="AC25" s="437"/>
      <c r="AD25" s="437"/>
      <c r="AE25" s="437"/>
      <c r="AF25" s="437"/>
      <c r="AG25" s="438"/>
      <c r="AH25" s="458">
        <v>180</v>
      </c>
      <c r="AI25" s="459"/>
      <c r="AJ25" s="459"/>
      <c r="AK25" s="459"/>
      <c r="AL25" s="501"/>
      <c r="AM25" s="458">
        <v>544140</v>
      </c>
      <c r="AN25" s="459"/>
      <c r="AO25" s="459"/>
      <c r="AP25" s="459"/>
      <c r="AQ25" s="459"/>
      <c r="AR25" s="501"/>
      <c r="AS25" s="458">
        <v>3023</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7673528</v>
      </c>
      <c r="BO25" s="371"/>
      <c r="BP25" s="371"/>
      <c r="BQ25" s="371"/>
      <c r="BR25" s="371"/>
      <c r="BS25" s="371"/>
      <c r="BT25" s="371"/>
      <c r="BU25" s="372"/>
      <c r="BV25" s="370">
        <v>9743079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6900</v>
      </c>
      <c r="R26" s="459"/>
      <c r="S26" s="459"/>
      <c r="T26" s="459"/>
      <c r="U26" s="459"/>
      <c r="V26" s="501"/>
      <c r="W26" s="553"/>
      <c r="X26" s="554"/>
      <c r="Y26" s="555"/>
      <c r="Z26" s="457" t="s">
        <v>168</v>
      </c>
      <c r="AA26" s="559"/>
      <c r="AB26" s="559"/>
      <c r="AC26" s="559"/>
      <c r="AD26" s="559"/>
      <c r="AE26" s="559"/>
      <c r="AF26" s="559"/>
      <c r="AG26" s="560"/>
      <c r="AH26" s="458">
        <v>70</v>
      </c>
      <c r="AI26" s="459"/>
      <c r="AJ26" s="459"/>
      <c r="AK26" s="459"/>
      <c r="AL26" s="501"/>
      <c r="AM26" s="458">
        <v>237580</v>
      </c>
      <c r="AN26" s="459"/>
      <c r="AO26" s="459"/>
      <c r="AP26" s="459"/>
      <c r="AQ26" s="459"/>
      <c r="AR26" s="501"/>
      <c r="AS26" s="458">
        <v>3394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4000000</v>
      </c>
      <c r="BO26" s="408"/>
      <c r="BP26" s="408"/>
      <c r="BQ26" s="408"/>
      <c r="BR26" s="408"/>
      <c r="BS26" s="408"/>
      <c r="BT26" s="408"/>
      <c r="BU26" s="409"/>
      <c r="BV26" s="407">
        <v>3000000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5030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31704</v>
      </c>
      <c r="AN27" s="459"/>
      <c r="AO27" s="459"/>
      <c r="AP27" s="459"/>
      <c r="AQ27" s="459"/>
      <c r="AR27" s="501"/>
      <c r="AS27" s="458">
        <v>3963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1662282</v>
      </c>
      <c r="BO27" s="527"/>
      <c r="BP27" s="527"/>
      <c r="BQ27" s="527"/>
      <c r="BR27" s="527"/>
      <c r="BS27" s="527"/>
      <c r="BT27" s="527"/>
      <c r="BU27" s="528"/>
      <c r="BV27" s="526">
        <v>1656687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4590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3604459</v>
      </c>
      <c r="BO28" s="371"/>
      <c r="BP28" s="371"/>
      <c r="BQ28" s="371"/>
      <c r="BR28" s="371"/>
      <c r="BS28" s="371"/>
      <c r="BT28" s="371"/>
      <c r="BU28" s="372"/>
      <c r="BV28" s="370">
        <v>3307615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26</v>
      </c>
      <c r="M29" s="459"/>
      <c r="N29" s="459"/>
      <c r="O29" s="459"/>
      <c r="P29" s="501"/>
      <c r="Q29" s="458">
        <v>4380</v>
      </c>
      <c r="R29" s="459"/>
      <c r="S29" s="459"/>
      <c r="T29" s="459"/>
      <c r="U29" s="459"/>
      <c r="V29" s="501"/>
      <c r="W29" s="556"/>
      <c r="X29" s="557"/>
      <c r="Y29" s="558"/>
      <c r="Z29" s="457" t="s">
        <v>177</v>
      </c>
      <c r="AA29" s="437"/>
      <c r="AB29" s="437"/>
      <c r="AC29" s="437"/>
      <c r="AD29" s="437"/>
      <c r="AE29" s="437"/>
      <c r="AF29" s="437"/>
      <c r="AG29" s="438"/>
      <c r="AH29" s="458">
        <v>1158</v>
      </c>
      <c r="AI29" s="459"/>
      <c r="AJ29" s="459"/>
      <c r="AK29" s="459"/>
      <c r="AL29" s="501"/>
      <c r="AM29" s="458">
        <v>3559904</v>
      </c>
      <c r="AN29" s="459"/>
      <c r="AO29" s="459"/>
      <c r="AP29" s="459"/>
      <c r="AQ29" s="459"/>
      <c r="AR29" s="501"/>
      <c r="AS29" s="458">
        <v>3074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748876</v>
      </c>
      <c r="BO29" s="408"/>
      <c r="BP29" s="408"/>
      <c r="BQ29" s="408"/>
      <c r="BR29" s="408"/>
      <c r="BS29" s="408"/>
      <c r="BT29" s="408"/>
      <c r="BU29" s="409"/>
      <c r="BV29" s="407">
        <v>398771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19729570</v>
      </c>
      <c r="BO30" s="527"/>
      <c r="BP30" s="527"/>
      <c r="BQ30" s="527"/>
      <c r="BR30" s="527"/>
      <c r="BS30" s="527"/>
      <c r="BT30" s="527"/>
      <c r="BU30" s="528"/>
      <c r="BV30" s="526">
        <v>18622642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IF('各会計、関係団体の財政状況及び健全化判断比率'!B36="","",'各会計、関係団体の財政状況及び健全化判断比率'!B36)</f>
        <v>観光施設特別会計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佐賀県後期高齢者医療広域連合（一般会計）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唐津市土地開発公社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有線テレビ事業特別会計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介護保険特別会計（普通会計除く）</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佐賀県後期高齢者医療広域連合（特別会計）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唐津市文化事業団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介護保険特別会計（普通会計分）</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後期高齢者医療特別会計（普通会計除く）</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佐賀市町総合事務組合（一般会計）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肥前風力エネルギー開発</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後期高齢者医療特別会計（普通会計分）</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11</v>
      </c>
      <c r="AN37" s="597"/>
      <c r="AO37" s="598" t="str">
        <f>IF('各会計、関係団体の財政状況及び健全化判断比率'!B34="","",'各会計、関係団体の財政状況及び健全化判断比率'!B34)</f>
        <v>市民病院きたはた事業会計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佐賀市町総合事務組合（特別会計）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桃山天下市</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12</v>
      </c>
      <c r="AN38" s="597"/>
      <c r="AO38" s="598" t="str">
        <f>IF('各会計、関係団体の財政状況及び健全化判断比率'!B35="","",'各会計、関係団体の財政状況及び健全化判断比率'!B35)</f>
        <v>モーターボート競走事業会計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鳴神の庄</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鳴神温泉</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24</v>
      </c>
      <c r="CP40" s="597"/>
      <c r="CQ40" s="598" t="str">
        <f>IF('各会計、関係団体の財政状況及び健全化判断比率'!BS13="","",'各会計、関係団体の財政状況及び健全化判断比率'!BS13)</f>
        <v>キコリななやま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25</v>
      </c>
      <c r="CP41" s="597"/>
      <c r="CQ41" s="598" t="str">
        <f>IF('各会計、関係団体の財政状況及び健全化判断比率'!BS14="","",'各会計、関係団体の財政状況及び健全化判断比率'!BS14)</f>
        <v>唐津市スポーツ協会</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93E0SpvZJFO3RcYYWBRZVKzHyqswgyt+U167Am7MVRLp8B+G2qGhwYD6jR67+f6tVa1M611q5zpCZyiCSTtLA==" saltValue="uyHErgmUDDxs3iMd+1Tm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election activeCell="BS25" sqref="BS25:CB2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13204079</v>
      </c>
      <c r="S5" s="613"/>
      <c r="T5" s="613"/>
      <c r="U5" s="613"/>
      <c r="V5" s="613"/>
      <c r="W5" s="613"/>
      <c r="X5" s="613"/>
      <c r="Y5" s="614"/>
      <c r="Z5" s="615">
        <v>15.4</v>
      </c>
      <c r="AA5" s="615"/>
      <c r="AB5" s="615"/>
      <c r="AC5" s="615"/>
      <c r="AD5" s="616">
        <v>13204079</v>
      </c>
      <c r="AE5" s="616"/>
      <c r="AF5" s="616"/>
      <c r="AG5" s="616"/>
      <c r="AH5" s="616"/>
      <c r="AI5" s="616"/>
      <c r="AJ5" s="616"/>
      <c r="AK5" s="616"/>
      <c r="AL5" s="617">
        <v>38</v>
      </c>
      <c r="AM5" s="618"/>
      <c r="AN5" s="618"/>
      <c r="AO5" s="619"/>
      <c r="AP5" s="609" t="s">
        <v>216</v>
      </c>
      <c r="AQ5" s="610"/>
      <c r="AR5" s="610"/>
      <c r="AS5" s="610"/>
      <c r="AT5" s="610"/>
      <c r="AU5" s="610"/>
      <c r="AV5" s="610"/>
      <c r="AW5" s="610"/>
      <c r="AX5" s="610"/>
      <c r="AY5" s="610"/>
      <c r="AZ5" s="610"/>
      <c r="BA5" s="610"/>
      <c r="BB5" s="610"/>
      <c r="BC5" s="610"/>
      <c r="BD5" s="610"/>
      <c r="BE5" s="610"/>
      <c r="BF5" s="611"/>
      <c r="BG5" s="623">
        <v>13181148</v>
      </c>
      <c r="BH5" s="624"/>
      <c r="BI5" s="624"/>
      <c r="BJ5" s="624"/>
      <c r="BK5" s="624"/>
      <c r="BL5" s="624"/>
      <c r="BM5" s="624"/>
      <c r="BN5" s="625"/>
      <c r="BO5" s="626">
        <v>99.8</v>
      </c>
      <c r="BP5" s="626"/>
      <c r="BQ5" s="626"/>
      <c r="BR5" s="626"/>
      <c r="BS5" s="627">
        <v>110119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569883</v>
      </c>
      <c r="S6" s="624"/>
      <c r="T6" s="624"/>
      <c r="U6" s="624"/>
      <c r="V6" s="624"/>
      <c r="W6" s="624"/>
      <c r="X6" s="624"/>
      <c r="Y6" s="625"/>
      <c r="Z6" s="626">
        <v>0.7</v>
      </c>
      <c r="AA6" s="626"/>
      <c r="AB6" s="626"/>
      <c r="AC6" s="626"/>
      <c r="AD6" s="627">
        <v>569883</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13181148</v>
      </c>
      <c r="BH6" s="624"/>
      <c r="BI6" s="624"/>
      <c r="BJ6" s="624"/>
      <c r="BK6" s="624"/>
      <c r="BL6" s="624"/>
      <c r="BM6" s="624"/>
      <c r="BN6" s="625"/>
      <c r="BO6" s="626">
        <v>99.8</v>
      </c>
      <c r="BP6" s="626"/>
      <c r="BQ6" s="626"/>
      <c r="BR6" s="626"/>
      <c r="BS6" s="627">
        <v>110119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325178</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324976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4211</v>
      </c>
      <c r="S7" s="624"/>
      <c r="T7" s="624"/>
      <c r="U7" s="624"/>
      <c r="V7" s="624"/>
      <c r="W7" s="624"/>
      <c r="X7" s="624"/>
      <c r="Y7" s="625"/>
      <c r="Z7" s="626">
        <v>0</v>
      </c>
      <c r="AA7" s="626"/>
      <c r="AB7" s="626"/>
      <c r="AC7" s="626"/>
      <c r="AD7" s="627">
        <v>4211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5527761</v>
      </c>
      <c r="BH7" s="624"/>
      <c r="BI7" s="624"/>
      <c r="BJ7" s="624"/>
      <c r="BK7" s="624"/>
      <c r="BL7" s="624"/>
      <c r="BM7" s="624"/>
      <c r="BN7" s="625"/>
      <c r="BO7" s="626">
        <v>41.9</v>
      </c>
      <c r="BP7" s="626"/>
      <c r="BQ7" s="626"/>
      <c r="BR7" s="626"/>
      <c r="BS7" s="627">
        <v>110119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17710598</v>
      </c>
      <c r="CS7" s="624"/>
      <c r="CT7" s="624"/>
      <c r="CU7" s="624"/>
      <c r="CV7" s="624"/>
      <c r="CW7" s="624"/>
      <c r="CX7" s="624"/>
      <c r="CY7" s="625"/>
      <c r="CZ7" s="626">
        <v>21</v>
      </c>
      <c r="DA7" s="626"/>
      <c r="DB7" s="626"/>
      <c r="DC7" s="626"/>
      <c r="DD7" s="632">
        <v>2044034</v>
      </c>
      <c r="DE7" s="624"/>
      <c r="DF7" s="624"/>
      <c r="DG7" s="624"/>
      <c r="DH7" s="624"/>
      <c r="DI7" s="624"/>
      <c r="DJ7" s="624"/>
      <c r="DK7" s="624"/>
      <c r="DL7" s="624"/>
      <c r="DM7" s="624"/>
      <c r="DN7" s="624"/>
      <c r="DO7" s="624"/>
      <c r="DP7" s="625"/>
      <c r="DQ7" s="632">
        <v>8030764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48759</v>
      </c>
      <c r="S8" s="624"/>
      <c r="T8" s="624"/>
      <c r="U8" s="624"/>
      <c r="V8" s="624"/>
      <c r="W8" s="624"/>
      <c r="X8" s="624"/>
      <c r="Y8" s="625"/>
      <c r="Z8" s="626">
        <v>0.1</v>
      </c>
      <c r="AA8" s="626"/>
      <c r="AB8" s="626"/>
      <c r="AC8" s="626"/>
      <c r="AD8" s="627">
        <v>48759</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198508</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25865985</v>
      </c>
      <c r="CS8" s="624"/>
      <c r="CT8" s="624"/>
      <c r="CU8" s="624"/>
      <c r="CV8" s="624"/>
      <c r="CW8" s="624"/>
      <c r="CX8" s="624"/>
      <c r="CY8" s="625"/>
      <c r="CZ8" s="626">
        <v>30.6</v>
      </c>
      <c r="DA8" s="626"/>
      <c r="DB8" s="626"/>
      <c r="DC8" s="626"/>
      <c r="DD8" s="632">
        <v>251054</v>
      </c>
      <c r="DE8" s="624"/>
      <c r="DF8" s="624"/>
      <c r="DG8" s="624"/>
      <c r="DH8" s="624"/>
      <c r="DI8" s="624"/>
      <c r="DJ8" s="624"/>
      <c r="DK8" s="624"/>
      <c r="DL8" s="624"/>
      <c r="DM8" s="624"/>
      <c r="DN8" s="624"/>
      <c r="DO8" s="624"/>
      <c r="DP8" s="625"/>
      <c r="DQ8" s="632">
        <v>12323820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54985</v>
      </c>
      <c r="S9" s="624"/>
      <c r="T9" s="624"/>
      <c r="U9" s="624"/>
      <c r="V9" s="624"/>
      <c r="W9" s="624"/>
      <c r="X9" s="624"/>
      <c r="Y9" s="625"/>
      <c r="Z9" s="626">
        <v>0.1</v>
      </c>
      <c r="AA9" s="626"/>
      <c r="AB9" s="626"/>
      <c r="AC9" s="626"/>
      <c r="AD9" s="627">
        <v>54985</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4682581</v>
      </c>
      <c r="BH9" s="624"/>
      <c r="BI9" s="624"/>
      <c r="BJ9" s="624"/>
      <c r="BK9" s="624"/>
      <c r="BL9" s="624"/>
      <c r="BM9" s="624"/>
      <c r="BN9" s="625"/>
      <c r="BO9" s="626">
        <v>35.5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5102400</v>
      </c>
      <c r="CS9" s="624"/>
      <c r="CT9" s="624"/>
      <c r="CU9" s="624"/>
      <c r="CV9" s="624"/>
      <c r="CW9" s="624"/>
      <c r="CX9" s="624"/>
      <c r="CY9" s="625"/>
      <c r="CZ9" s="626">
        <v>6</v>
      </c>
      <c r="DA9" s="626"/>
      <c r="DB9" s="626"/>
      <c r="DC9" s="626"/>
      <c r="DD9" s="632">
        <v>720383</v>
      </c>
      <c r="DE9" s="624"/>
      <c r="DF9" s="624"/>
      <c r="DG9" s="624"/>
      <c r="DH9" s="624"/>
      <c r="DI9" s="624"/>
      <c r="DJ9" s="624"/>
      <c r="DK9" s="624"/>
      <c r="DL9" s="624"/>
      <c r="DM9" s="624"/>
      <c r="DN9" s="624"/>
      <c r="DO9" s="624"/>
      <c r="DP9" s="625"/>
      <c r="DQ9" s="632">
        <v>3390173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261161</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56144</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6144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2783756</v>
      </c>
      <c r="S11" s="624"/>
      <c r="T11" s="624"/>
      <c r="U11" s="624"/>
      <c r="V11" s="624"/>
      <c r="W11" s="624"/>
      <c r="X11" s="624"/>
      <c r="Y11" s="625"/>
      <c r="Z11" s="628">
        <v>3.2</v>
      </c>
      <c r="AA11" s="629"/>
      <c r="AB11" s="629"/>
      <c r="AC11" s="635"/>
      <c r="AD11" s="632">
        <v>2783756</v>
      </c>
      <c r="AE11" s="624"/>
      <c r="AF11" s="624"/>
      <c r="AG11" s="624"/>
      <c r="AH11" s="624"/>
      <c r="AI11" s="624"/>
      <c r="AJ11" s="624"/>
      <c r="AK11" s="625"/>
      <c r="AL11" s="628">
        <v>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385511</v>
      </c>
      <c r="BH11" s="624"/>
      <c r="BI11" s="624"/>
      <c r="BJ11" s="624"/>
      <c r="BK11" s="624"/>
      <c r="BL11" s="624"/>
      <c r="BM11" s="624"/>
      <c r="BN11" s="625"/>
      <c r="BO11" s="626">
        <v>2.9</v>
      </c>
      <c r="BP11" s="626"/>
      <c r="BQ11" s="626"/>
      <c r="BR11" s="626"/>
      <c r="BS11" s="627">
        <v>110119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3499499</v>
      </c>
      <c r="CS11" s="624"/>
      <c r="CT11" s="624"/>
      <c r="CU11" s="624"/>
      <c r="CV11" s="624"/>
      <c r="CW11" s="624"/>
      <c r="CX11" s="624"/>
      <c r="CY11" s="625"/>
      <c r="CZ11" s="626">
        <v>4.0999999999999996</v>
      </c>
      <c r="DA11" s="626"/>
      <c r="DB11" s="626"/>
      <c r="DC11" s="626"/>
      <c r="DD11" s="632">
        <v>673132</v>
      </c>
      <c r="DE11" s="624"/>
      <c r="DF11" s="624"/>
      <c r="DG11" s="624"/>
      <c r="DH11" s="624"/>
      <c r="DI11" s="624"/>
      <c r="DJ11" s="624"/>
      <c r="DK11" s="624"/>
      <c r="DL11" s="624"/>
      <c r="DM11" s="624"/>
      <c r="DN11" s="624"/>
      <c r="DO11" s="624"/>
      <c r="DP11" s="625"/>
      <c r="DQ11" s="632">
        <v>1086434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37637</v>
      </c>
      <c r="S12" s="624"/>
      <c r="T12" s="624"/>
      <c r="U12" s="624"/>
      <c r="V12" s="624"/>
      <c r="W12" s="624"/>
      <c r="X12" s="624"/>
      <c r="Y12" s="625"/>
      <c r="Z12" s="626">
        <v>0</v>
      </c>
      <c r="AA12" s="626"/>
      <c r="AB12" s="626"/>
      <c r="AC12" s="626"/>
      <c r="AD12" s="627">
        <v>37637</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6163395</v>
      </c>
      <c r="BH12" s="624"/>
      <c r="BI12" s="624"/>
      <c r="BJ12" s="624"/>
      <c r="BK12" s="624"/>
      <c r="BL12" s="624"/>
      <c r="BM12" s="624"/>
      <c r="BN12" s="625"/>
      <c r="BO12" s="626">
        <v>46.7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2946369</v>
      </c>
      <c r="CS12" s="624"/>
      <c r="CT12" s="624"/>
      <c r="CU12" s="624"/>
      <c r="CV12" s="624"/>
      <c r="CW12" s="624"/>
      <c r="CX12" s="624"/>
      <c r="CY12" s="625"/>
      <c r="CZ12" s="626">
        <v>3.5</v>
      </c>
      <c r="DA12" s="626"/>
      <c r="DB12" s="626"/>
      <c r="DC12" s="626"/>
      <c r="DD12" s="632">
        <v>57944</v>
      </c>
      <c r="DE12" s="624"/>
      <c r="DF12" s="624"/>
      <c r="DG12" s="624"/>
      <c r="DH12" s="624"/>
      <c r="DI12" s="624"/>
      <c r="DJ12" s="624"/>
      <c r="DK12" s="624"/>
      <c r="DL12" s="624"/>
      <c r="DM12" s="624"/>
      <c r="DN12" s="624"/>
      <c r="DO12" s="624"/>
      <c r="DP12" s="625"/>
      <c r="DQ12" s="632">
        <v>1076741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6068634</v>
      </c>
      <c r="BH13" s="624"/>
      <c r="BI13" s="624"/>
      <c r="BJ13" s="624"/>
      <c r="BK13" s="624"/>
      <c r="BL13" s="624"/>
      <c r="BM13" s="624"/>
      <c r="BN13" s="625"/>
      <c r="BO13" s="626">
        <v>46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5815586</v>
      </c>
      <c r="CS13" s="624"/>
      <c r="CT13" s="624"/>
      <c r="CU13" s="624"/>
      <c r="CV13" s="624"/>
      <c r="CW13" s="624"/>
      <c r="CX13" s="624"/>
      <c r="CY13" s="625"/>
      <c r="CZ13" s="626">
        <v>6.9</v>
      </c>
      <c r="DA13" s="626"/>
      <c r="DB13" s="626"/>
      <c r="DC13" s="626"/>
      <c r="DD13" s="632">
        <v>1571295</v>
      </c>
      <c r="DE13" s="624"/>
      <c r="DF13" s="624"/>
      <c r="DG13" s="624"/>
      <c r="DH13" s="624"/>
      <c r="DI13" s="624"/>
      <c r="DJ13" s="624"/>
      <c r="DK13" s="624"/>
      <c r="DL13" s="624"/>
      <c r="DM13" s="624"/>
      <c r="DN13" s="624"/>
      <c r="DO13" s="624"/>
      <c r="DP13" s="625"/>
      <c r="DQ13" s="632">
        <v>3805340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3219</v>
      </c>
      <c r="S14" s="624"/>
      <c r="T14" s="624"/>
      <c r="U14" s="624"/>
      <c r="V14" s="624"/>
      <c r="W14" s="624"/>
      <c r="X14" s="624"/>
      <c r="Y14" s="625"/>
      <c r="Z14" s="626">
        <v>0</v>
      </c>
      <c r="AA14" s="626"/>
      <c r="AB14" s="626"/>
      <c r="AC14" s="626"/>
      <c r="AD14" s="627">
        <v>3219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486505</v>
      </c>
      <c r="BH14" s="624"/>
      <c r="BI14" s="624"/>
      <c r="BJ14" s="624"/>
      <c r="BK14" s="624"/>
      <c r="BL14" s="624"/>
      <c r="BM14" s="624"/>
      <c r="BN14" s="625"/>
      <c r="BO14" s="626">
        <v>3.7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2430035</v>
      </c>
      <c r="CS14" s="624"/>
      <c r="CT14" s="624"/>
      <c r="CU14" s="624"/>
      <c r="CV14" s="624"/>
      <c r="CW14" s="624"/>
      <c r="CX14" s="624"/>
      <c r="CY14" s="625"/>
      <c r="CZ14" s="626">
        <v>2.9</v>
      </c>
      <c r="DA14" s="626"/>
      <c r="DB14" s="626"/>
      <c r="DC14" s="626"/>
      <c r="DD14" s="632">
        <v>342159</v>
      </c>
      <c r="DE14" s="624"/>
      <c r="DF14" s="624"/>
      <c r="DG14" s="624"/>
      <c r="DH14" s="624"/>
      <c r="DI14" s="624"/>
      <c r="DJ14" s="624"/>
      <c r="DK14" s="624"/>
      <c r="DL14" s="624"/>
      <c r="DM14" s="624"/>
      <c r="DN14" s="624"/>
      <c r="DO14" s="624"/>
      <c r="DP14" s="625"/>
      <c r="DQ14" s="632">
        <v>1787269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1003487</v>
      </c>
      <c r="BH15" s="624"/>
      <c r="BI15" s="624"/>
      <c r="BJ15" s="624"/>
      <c r="BK15" s="624"/>
      <c r="BL15" s="624"/>
      <c r="BM15" s="624"/>
      <c r="BN15" s="625"/>
      <c r="BO15" s="626">
        <v>7.6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10268941</v>
      </c>
      <c r="CS15" s="624"/>
      <c r="CT15" s="624"/>
      <c r="CU15" s="624"/>
      <c r="CV15" s="624"/>
      <c r="CW15" s="624"/>
      <c r="CX15" s="624"/>
      <c r="CY15" s="625"/>
      <c r="CZ15" s="626">
        <v>12.2</v>
      </c>
      <c r="DA15" s="626"/>
      <c r="DB15" s="626"/>
      <c r="DC15" s="626"/>
      <c r="DD15" s="632">
        <v>4240233</v>
      </c>
      <c r="DE15" s="624"/>
      <c r="DF15" s="624"/>
      <c r="DG15" s="624"/>
      <c r="DH15" s="624"/>
      <c r="DI15" s="624"/>
      <c r="DJ15" s="624"/>
      <c r="DK15" s="624"/>
      <c r="DL15" s="624"/>
      <c r="DM15" s="624"/>
      <c r="DN15" s="624"/>
      <c r="DO15" s="624"/>
      <c r="DP15" s="625"/>
      <c r="DQ15" s="632">
        <v>4321026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44478</v>
      </c>
      <c r="S16" s="624"/>
      <c r="T16" s="624"/>
      <c r="U16" s="624"/>
      <c r="V16" s="624"/>
      <c r="W16" s="624"/>
      <c r="X16" s="624"/>
      <c r="Y16" s="625"/>
      <c r="Z16" s="626">
        <v>0.1</v>
      </c>
      <c r="AA16" s="626"/>
      <c r="AB16" s="626"/>
      <c r="AC16" s="626"/>
      <c r="AD16" s="627">
        <v>44478</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2060191</v>
      </c>
      <c r="CS16" s="624"/>
      <c r="CT16" s="624"/>
      <c r="CU16" s="624"/>
      <c r="CV16" s="624"/>
      <c r="CW16" s="624"/>
      <c r="CX16" s="624"/>
      <c r="CY16" s="625"/>
      <c r="CZ16" s="626">
        <v>2.4</v>
      </c>
      <c r="DA16" s="626"/>
      <c r="DB16" s="626"/>
      <c r="DC16" s="626"/>
      <c r="DD16" s="632" t="s">
        <v>122</v>
      </c>
      <c r="DE16" s="624"/>
      <c r="DF16" s="624"/>
      <c r="DG16" s="624"/>
      <c r="DH16" s="624"/>
      <c r="DI16" s="624"/>
      <c r="DJ16" s="624"/>
      <c r="DK16" s="624"/>
      <c r="DL16" s="624"/>
      <c r="DM16" s="624"/>
      <c r="DN16" s="624"/>
      <c r="DO16" s="624"/>
      <c r="DP16" s="625"/>
      <c r="DQ16" s="632">
        <v>790909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220369</v>
      </c>
      <c r="S17" s="624"/>
      <c r="T17" s="624"/>
      <c r="U17" s="624"/>
      <c r="V17" s="624"/>
      <c r="W17" s="624"/>
      <c r="X17" s="624"/>
      <c r="Y17" s="625"/>
      <c r="Z17" s="626">
        <v>0.3</v>
      </c>
      <c r="AA17" s="626"/>
      <c r="AB17" s="626"/>
      <c r="AC17" s="626"/>
      <c r="AD17" s="627">
        <v>220369</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8231386</v>
      </c>
      <c r="CS17" s="624"/>
      <c r="CT17" s="624"/>
      <c r="CU17" s="624"/>
      <c r="CV17" s="624"/>
      <c r="CW17" s="624"/>
      <c r="CX17" s="624"/>
      <c r="CY17" s="625"/>
      <c r="CZ17" s="626">
        <v>9.8000000000000007</v>
      </c>
      <c r="DA17" s="626"/>
      <c r="DB17" s="626"/>
      <c r="DC17" s="626"/>
      <c r="DD17" s="632" t="s">
        <v>122</v>
      </c>
      <c r="DE17" s="624"/>
      <c r="DF17" s="624"/>
      <c r="DG17" s="624"/>
      <c r="DH17" s="624"/>
      <c r="DI17" s="624"/>
      <c r="DJ17" s="624"/>
      <c r="DK17" s="624"/>
      <c r="DL17" s="624"/>
      <c r="DM17" s="624"/>
      <c r="DN17" s="624"/>
      <c r="DO17" s="624"/>
      <c r="DP17" s="625"/>
      <c r="DQ17" s="632">
        <v>7968697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112637</v>
      </c>
      <c r="S18" s="624"/>
      <c r="T18" s="624"/>
      <c r="U18" s="624"/>
      <c r="V18" s="624"/>
      <c r="W18" s="624"/>
      <c r="X18" s="624"/>
      <c r="Y18" s="625"/>
      <c r="Z18" s="626">
        <v>0.1</v>
      </c>
      <c r="AA18" s="626"/>
      <c r="AB18" s="626"/>
      <c r="AC18" s="626"/>
      <c r="AD18" s="627">
        <v>112637</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104818</v>
      </c>
      <c r="CS18" s="624"/>
      <c r="CT18" s="624"/>
      <c r="CU18" s="624"/>
      <c r="CV18" s="624"/>
      <c r="CW18" s="624"/>
      <c r="CX18" s="624"/>
      <c r="CY18" s="625"/>
      <c r="CZ18" s="626">
        <v>0.1</v>
      </c>
      <c r="DA18" s="626"/>
      <c r="DB18" s="626"/>
      <c r="DC18" s="626"/>
      <c r="DD18" s="632">
        <v>103176</v>
      </c>
      <c r="DE18" s="624"/>
      <c r="DF18" s="624"/>
      <c r="DG18" s="624"/>
      <c r="DH18" s="624"/>
      <c r="DI18" s="624"/>
      <c r="DJ18" s="624"/>
      <c r="DK18" s="624"/>
      <c r="DL18" s="624"/>
      <c r="DM18" s="624"/>
      <c r="DN18" s="624"/>
      <c r="DO18" s="624"/>
      <c r="DP18" s="625"/>
      <c r="DQ18" s="632">
        <v>99427</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104292</v>
      </c>
      <c r="S19" s="624"/>
      <c r="T19" s="624"/>
      <c r="U19" s="624"/>
      <c r="V19" s="624"/>
      <c r="W19" s="624"/>
      <c r="X19" s="624"/>
      <c r="Y19" s="625"/>
      <c r="Z19" s="626">
        <v>0.1</v>
      </c>
      <c r="AA19" s="626"/>
      <c r="AB19" s="626"/>
      <c r="AC19" s="626"/>
      <c r="AD19" s="627">
        <v>104292</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22931</v>
      </c>
      <c r="BH19" s="624"/>
      <c r="BI19" s="624"/>
      <c r="BJ19" s="624"/>
      <c r="BK19" s="624"/>
      <c r="BL19" s="624"/>
      <c r="BM19" s="624"/>
      <c r="BN19" s="625"/>
      <c r="BO19" s="626">
        <v>0.2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8345</v>
      </c>
      <c r="S20" s="624"/>
      <c r="T20" s="624"/>
      <c r="U20" s="624"/>
      <c r="V20" s="624"/>
      <c r="W20" s="624"/>
      <c r="X20" s="624"/>
      <c r="Y20" s="625"/>
      <c r="Z20" s="626">
        <v>0</v>
      </c>
      <c r="AA20" s="626"/>
      <c r="AB20" s="626"/>
      <c r="AC20" s="626"/>
      <c r="AD20" s="627">
        <v>8345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22931</v>
      </c>
      <c r="BH20" s="624"/>
      <c r="BI20" s="624"/>
      <c r="BJ20" s="624"/>
      <c r="BK20" s="624"/>
      <c r="BL20" s="624"/>
      <c r="BM20" s="624"/>
      <c r="BN20" s="625"/>
      <c r="BO20" s="626">
        <v>0.2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84417130</v>
      </c>
      <c r="CS20" s="624"/>
      <c r="CT20" s="624"/>
      <c r="CU20" s="624"/>
      <c r="CV20" s="624"/>
      <c r="CW20" s="624"/>
      <c r="CX20" s="624"/>
      <c r="CY20" s="625"/>
      <c r="CZ20" s="626">
        <v>100</v>
      </c>
      <c r="DA20" s="626"/>
      <c r="DB20" s="626"/>
      <c r="DC20" s="626"/>
      <c r="DD20" s="632">
        <v>10003410</v>
      </c>
      <c r="DE20" s="624"/>
      <c r="DF20" s="624"/>
      <c r="DG20" s="624"/>
      <c r="DH20" s="624"/>
      <c r="DI20" s="624"/>
      <c r="DJ20" s="624"/>
      <c r="DK20" s="624"/>
      <c r="DL20" s="624"/>
      <c r="DM20" s="624"/>
      <c r="DN20" s="624"/>
      <c r="DO20" s="624"/>
      <c r="DP20" s="625"/>
      <c r="DQ20" s="632">
        <v>45011720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19671285</v>
      </c>
      <c r="S21" s="624"/>
      <c r="T21" s="624"/>
      <c r="U21" s="624"/>
      <c r="V21" s="624"/>
      <c r="W21" s="624"/>
      <c r="X21" s="624"/>
      <c r="Y21" s="625"/>
      <c r="Z21" s="626">
        <v>22.9</v>
      </c>
      <c r="AA21" s="626"/>
      <c r="AB21" s="626"/>
      <c r="AC21" s="626"/>
      <c r="AD21" s="627">
        <v>17529657</v>
      </c>
      <c r="AE21" s="627"/>
      <c r="AF21" s="627"/>
      <c r="AG21" s="627"/>
      <c r="AH21" s="627"/>
      <c r="AI21" s="627"/>
      <c r="AJ21" s="627"/>
      <c r="AK21" s="627"/>
      <c r="AL21" s="628">
        <v>50.4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22931</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17529657</v>
      </c>
      <c r="S22" s="624"/>
      <c r="T22" s="624"/>
      <c r="U22" s="624"/>
      <c r="V22" s="624"/>
      <c r="W22" s="624"/>
      <c r="X22" s="624"/>
      <c r="Y22" s="625"/>
      <c r="Z22" s="626">
        <v>20.399999999999999</v>
      </c>
      <c r="AA22" s="626"/>
      <c r="AB22" s="626"/>
      <c r="AC22" s="626"/>
      <c r="AD22" s="627">
        <v>17529657</v>
      </c>
      <c r="AE22" s="627"/>
      <c r="AF22" s="627"/>
      <c r="AG22" s="627"/>
      <c r="AH22" s="627"/>
      <c r="AI22" s="627"/>
      <c r="AJ22" s="627"/>
      <c r="AK22" s="627"/>
      <c r="AL22" s="628">
        <v>50.4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2141628</v>
      </c>
      <c r="S23" s="624"/>
      <c r="T23" s="624"/>
      <c r="U23" s="624"/>
      <c r="V23" s="624"/>
      <c r="W23" s="624"/>
      <c r="X23" s="624"/>
      <c r="Y23" s="625"/>
      <c r="Z23" s="626">
        <v>2.5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35640648</v>
      </c>
      <c r="CS24" s="613"/>
      <c r="CT24" s="613"/>
      <c r="CU24" s="613"/>
      <c r="CV24" s="613"/>
      <c r="CW24" s="613"/>
      <c r="CX24" s="613"/>
      <c r="CY24" s="614"/>
      <c r="CZ24" s="617">
        <v>42.2</v>
      </c>
      <c r="DA24" s="618"/>
      <c r="DB24" s="618"/>
      <c r="DC24" s="634"/>
      <c r="DD24" s="658">
        <v>23077638</v>
      </c>
      <c r="DE24" s="613"/>
      <c r="DF24" s="613"/>
      <c r="DG24" s="613"/>
      <c r="DH24" s="613"/>
      <c r="DI24" s="613"/>
      <c r="DJ24" s="613"/>
      <c r="DK24" s="614"/>
      <c r="DL24" s="658">
        <v>20977081</v>
      </c>
      <c r="DM24" s="613"/>
      <c r="DN24" s="613"/>
      <c r="DO24" s="613"/>
      <c r="DP24" s="613"/>
      <c r="DQ24" s="613"/>
      <c r="DR24" s="613"/>
      <c r="DS24" s="613"/>
      <c r="DT24" s="613"/>
      <c r="DU24" s="613"/>
      <c r="DV24" s="614"/>
      <c r="DW24" s="617">
        <v>60</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36755298</v>
      </c>
      <c r="S25" s="624"/>
      <c r="T25" s="624"/>
      <c r="U25" s="624"/>
      <c r="V25" s="624"/>
      <c r="W25" s="624"/>
      <c r="X25" s="624"/>
      <c r="Y25" s="625"/>
      <c r="Z25" s="626">
        <v>42.8</v>
      </c>
      <c r="AA25" s="626"/>
      <c r="AB25" s="626"/>
      <c r="AC25" s="626"/>
      <c r="AD25" s="627">
        <v>34613670</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10157823</v>
      </c>
      <c r="CS25" s="655"/>
      <c r="CT25" s="655"/>
      <c r="CU25" s="655"/>
      <c r="CV25" s="655"/>
      <c r="CW25" s="655"/>
      <c r="CX25" s="655"/>
      <c r="CY25" s="656"/>
      <c r="CZ25" s="628">
        <v>12</v>
      </c>
      <c r="DA25" s="653"/>
      <c r="DB25" s="653"/>
      <c r="DC25" s="657"/>
      <c r="DD25" s="632">
        <v>9167041</v>
      </c>
      <c r="DE25" s="655"/>
      <c r="DF25" s="655"/>
      <c r="DG25" s="655"/>
      <c r="DH25" s="655"/>
      <c r="DI25" s="655"/>
      <c r="DJ25" s="655"/>
      <c r="DK25" s="656"/>
      <c r="DL25" s="632">
        <v>8848761</v>
      </c>
      <c r="DM25" s="655"/>
      <c r="DN25" s="655"/>
      <c r="DO25" s="655"/>
      <c r="DP25" s="655"/>
      <c r="DQ25" s="655"/>
      <c r="DR25" s="655"/>
      <c r="DS25" s="655"/>
      <c r="DT25" s="655"/>
      <c r="DU25" s="655"/>
      <c r="DV25" s="656"/>
      <c r="DW25" s="628">
        <v>25.3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17662</v>
      </c>
      <c r="S26" s="624"/>
      <c r="T26" s="624"/>
      <c r="U26" s="624"/>
      <c r="V26" s="624"/>
      <c r="W26" s="624"/>
      <c r="X26" s="624"/>
      <c r="Y26" s="625"/>
      <c r="Z26" s="626">
        <v>0</v>
      </c>
      <c r="AA26" s="626"/>
      <c r="AB26" s="626"/>
      <c r="AC26" s="626"/>
      <c r="AD26" s="627">
        <v>17662</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6527844</v>
      </c>
      <c r="CS26" s="624"/>
      <c r="CT26" s="624"/>
      <c r="CU26" s="624"/>
      <c r="CV26" s="624"/>
      <c r="CW26" s="624"/>
      <c r="CX26" s="624"/>
      <c r="CY26" s="625"/>
      <c r="CZ26" s="628">
        <v>7.7</v>
      </c>
      <c r="DA26" s="653"/>
      <c r="DB26" s="653"/>
      <c r="DC26" s="657"/>
      <c r="DD26" s="632">
        <v>6041216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1013444</v>
      </c>
      <c r="S27" s="624"/>
      <c r="T27" s="624"/>
      <c r="U27" s="624"/>
      <c r="V27" s="624"/>
      <c r="W27" s="624"/>
      <c r="X27" s="624"/>
      <c r="Y27" s="625"/>
      <c r="Z27" s="626">
        <v>1.2</v>
      </c>
      <c r="AA27" s="626"/>
      <c r="AB27" s="626"/>
      <c r="AC27" s="626"/>
      <c r="AD27" s="627">
        <v>8561</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13204079</v>
      </c>
      <c r="BH27" s="624"/>
      <c r="BI27" s="624"/>
      <c r="BJ27" s="624"/>
      <c r="BK27" s="624"/>
      <c r="BL27" s="624"/>
      <c r="BM27" s="624"/>
      <c r="BN27" s="625"/>
      <c r="BO27" s="626">
        <v>100</v>
      </c>
      <c r="BP27" s="626"/>
      <c r="BQ27" s="626"/>
      <c r="BR27" s="626"/>
      <c r="BS27" s="627">
        <v>110119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17251439</v>
      </c>
      <c r="CS27" s="655"/>
      <c r="CT27" s="655"/>
      <c r="CU27" s="655"/>
      <c r="CV27" s="655"/>
      <c r="CW27" s="655"/>
      <c r="CX27" s="655"/>
      <c r="CY27" s="656"/>
      <c r="CZ27" s="628">
        <v>20.399999999999999</v>
      </c>
      <c r="DA27" s="653"/>
      <c r="DB27" s="653"/>
      <c r="DC27" s="657"/>
      <c r="DD27" s="632">
        <v>5941900</v>
      </c>
      <c r="DE27" s="655"/>
      <c r="DF27" s="655"/>
      <c r="DG27" s="655"/>
      <c r="DH27" s="655"/>
      <c r="DI27" s="655"/>
      <c r="DJ27" s="655"/>
      <c r="DK27" s="656"/>
      <c r="DL27" s="632">
        <v>4159623</v>
      </c>
      <c r="DM27" s="655"/>
      <c r="DN27" s="655"/>
      <c r="DO27" s="655"/>
      <c r="DP27" s="655"/>
      <c r="DQ27" s="655"/>
      <c r="DR27" s="655"/>
      <c r="DS27" s="655"/>
      <c r="DT27" s="655"/>
      <c r="DU27" s="655"/>
      <c r="DV27" s="656"/>
      <c r="DW27" s="628">
        <v>11.9</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1144558</v>
      </c>
      <c r="S28" s="624"/>
      <c r="T28" s="624"/>
      <c r="U28" s="624"/>
      <c r="V28" s="624"/>
      <c r="W28" s="624"/>
      <c r="X28" s="624"/>
      <c r="Y28" s="625"/>
      <c r="Z28" s="626">
        <v>1.3</v>
      </c>
      <c r="AA28" s="626"/>
      <c r="AB28" s="626"/>
      <c r="AC28" s="626"/>
      <c r="AD28" s="627">
        <v>75193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8231386</v>
      </c>
      <c r="CS28" s="624"/>
      <c r="CT28" s="624"/>
      <c r="CU28" s="624"/>
      <c r="CV28" s="624"/>
      <c r="CW28" s="624"/>
      <c r="CX28" s="624"/>
      <c r="CY28" s="625"/>
      <c r="CZ28" s="628">
        <v>9.8000000000000007</v>
      </c>
      <c r="DA28" s="653"/>
      <c r="DB28" s="653"/>
      <c r="DC28" s="657"/>
      <c r="DD28" s="632">
        <v>7968697</v>
      </c>
      <c r="DE28" s="624"/>
      <c r="DF28" s="624"/>
      <c r="DG28" s="624"/>
      <c r="DH28" s="624"/>
      <c r="DI28" s="624"/>
      <c r="DJ28" s="624"/>
      <c r="DK28" s="625"/>
      <c r="DL28" s="632">
        <v>7968697</v>
      </c>
      <c r="DM28" s="624"/>
      <c r="DN28" s="624"/>
      <c r="DO28" s="624"/>
      <c r="DP28" s="624"/>
      <c r="DQ28" s="624"/>
      <c r="DR28" s="624"/>
      <c r="DS28" s="624"/>
      <c r="DT28" s="624"/>
      <c r="DU28" s="624"/>
      <c r="DV28" s="625"/>
      <c r="DW28" s="628">
        <v>22.8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440367</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8231253</v>
      </c>
      <c r="CS29" s="655"/>
      <c r="CT29" s="655"/>
      <c r="CU29" s="655"/>
      <c r="CV29" s="655"/>
      <c r="CW29" s="655"/>
      <c r="CX29" s="655"/>
      <c r="CY29" s="656"/>
      <c r="CZ29" s="628">
        <v>9.8000000000000007</v>
      </c>
      <c r="DA29" s="653"/>
      <c r="DB29" s="653"/>
      <c r="DC29" s="657"/>
      <c r="DD29" s="632">
        <v>7968564</v>
      </c>
      <c r="DE29" s="655"/>
      <c r="DF29" s="655"/>
      <c r="DG29" s="655"/>
      <c r="DH29" s="655"/>
      <c r="DI29" s="655"/>
      <c r="DJ29" s="655"/>
      <c r="DK29" s="656"/>
      <c r="DL29" s="632">
        <v>7968564</v>
      </c>
      <c r="DM29" s="655"/>
      <c r="DN29" s="655"/>
      <c r="DO29" s="655"/>
      <c r="DP29" s="655"/>
      <c r="DQ29" s="655"/>
      <c r="DR29" s="655"/>
      <c r="DS29" s="655"/>
      <c r="DT29" s="655"/>
      <c r="DU29" s="655"/>
      <c r="DV29" s="656"/>
      <c r="DW29" s="628">
        <v>22.8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12966405</v>
      </c>
      <c r="S30" s="624"/>
      <c r="T30" s="624"/>
      <c r="U30" s="624"/>
      <c r="V30" s="624"/>
      <c r="W30" s="624"/>
      <c r="X30" s="624"/>
      <c r="Y30" s="625"/>
      <c r="Z30" s="626">
        <v>15.1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7986740</v>
      </c>
      <c r="CS30" s="624"/>
      <c r="CT30" s="624"/>
      <c r="CU30" s="624"/>
      <c r="CV30" s="624"/>
      <c r="CW30" s="624"/>
      <c r="CX30" s="624"/>
      <c r="CY30" s="625"/>
      <c r="CZ30" s="628">
        <v>9.5</v>
      </c>
      <c r="DA30" s="653"/>
      <c r="DB30" s="653"/>
      <c r="DC30" s="657"/>
      <c r="DD30" s="632">
        <v>7743017</v>
      </c>
      <c r="DE30" s="624"/>
      <c r="DF30" s="624"/>
      <c r="DG30" s="624"/>
      <c r="DH30" s="624"/>
      <c r="DI30" s="624"/>
      <c r="DJ30" s="624"/>
      <c r="DK30" s="625"/>
      <c r="DL30" s="632">
        <v>7743017</v>
      </c>
      <c r="DM30" s="624"/>
      <c r="DN30" s="624"/>
      <c r="DO30" s="624"/>
      <c r="DP30" s="624"/>
      <c r="DQ30" s="624"/>
      <c r="DR30" s="624"/>
      <c r="DS30" s="624"/>
      <c r="DT30" s="624"/>
      <c r="DU30" s="624"/>
      <c r="DV30" s="625"/>
      <c r="DW30" s="628">
        <v>22.1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97.5</v>
      </c>
      <c r="BN31" s="667"/>
      <c r="BO31" s="667"/>
      <c r="BP31" s="667"/>
      <c r="BQ31" s="668"/>
      <c r="BR31" s="679">
        <v>99.1</v>
      </c>
      <c r="BS31" s="667"/>
      <c r="BT31" s="667"/>
      <c r="BU31" s="667"/>
      <c r="BV31" s="667"/>
      <c r="BW31" s="667"/>
      <c r="BX31" s="618">
        <v>97.5</v>
      </c>
      <c r="BY31" s="667"/>
      <c r="BZ31" s="667"/>
      <c r="CA31" s="667"/>
      <c r="CB31" s="668"/>
      <c r="CD31" s="661"/>
      <c r="CE31" s="662"/>
      <c r="CF31" s="620" t="s">
        <v>300</v>
      </c>
      <c r="CG31" s="621"/>
      <c r="CH31" s="621"/>
      <c r="CI31" s="621"/>
      <c r="CJ31" s="621"/>
      <c r="CK31" s="621"/>
      <c r="CL31" s="621"/>
      <c r="CM31" s="621"/>
      <c r="CN31" s="621"/>
      <c r="CO31" s="621"/>
      <c r="CP31" s="621"/>
      <c r="CQ31" s="622"/>
      <c r="CR31" s="623">
        <v>244513</v>
      </c>
      <c r="CS31" s="655"/>
      <c r="CT31" s="655"/>
      <c r="CU31" s="655"/>
      <c r="CV31" s="655"/>
      <c r="CW31" s="655"/>
      <c r="CX31" s="655"/>
      <c r="CY31" s="656"/>
      <c r="CZ31" s="628">
        <v>0.3</v>
      </c>
      <c r="DA31" s="653"/>
      <c r="DB31" s="653"/>
      <c r="DC31" s="657"/>
      <c r="DD31" s="632">
        <v>225547</v>
      </c>
      <c r="DE31" s="655"/>
      <c r="DF31" s="655"/>
      <c r="DG31" s="655"/>
      <c r="DH31" s="655"/>
      <c r="DI31" s="655"/>
      <c r="DJ31" s="655"/>
      <c r="DK31" s="656"/>
      <c r="DL31" s="632">
        <v>225547</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6881683</v>
      </c>
      <c r="S32" s="624"/>
      <c r="T32" s="624"/>
      <c r="U32" s="624"/>
      <c r="V32" s="624"/>
      <c r="W32" s="624"/>
      <c r="X32" s="624"/>
      <c r="Y32" s="625"/>
      <c r="Z32" s="626">
        <v>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5"/>
      <c r="BI32" s="655"/>
      <c r="BJ32" s="655"/>
      <c r="BK32" s="655"/>
      <c r="BL32" s="655"/>
      <c r="BM32" s="629">
        <v>97.7</v>
      </c>
      <c r="BN32" s="655"/>
      <c r="BO32" s="655"/>
      <c r="BP32" s="655"/>
      <c r="BQ32" s="678"/>
      <c r="BR32" s="680">
        <v>99.1</v>
      </c>
      <c r="BS32" s="655"/>
      <c r="BT32" s="655"/>
      <c r="BU32" s="655"/>
      <c r="BV32" s="655"/>
      <c r="BW32" s="655"/>
      <c r="BX32" s="629">
        <v>97.8</v>
      </c>
      <c r="BY32" s="655"/>
      <c r="BZ32" s="655"/>
      <c r="CA32" s="655"/>
      <c r="CB32" s="678"/>
      <c r="CD32" s="663"/>
      <c r="CE32" s="664"/>
      <c r="CF32" s="620" t="s">
        <v>304</v>
      </c>
      <c r="CG32" s="621"/>
      <c r="CH32" s="621"/>
      <c r="CI32" s="621"/>
      <c r="CJ32" s="621"/>
      <c r="CK32" s="621"/>
      <c r="CL32" s="621"/>
      <c r="CM32" s="621"/>
      <c r="CN32" s="621"/>
      <c r="CO32" s="621"/>
      <c r="CP32" s="621"/>
      <c r="CQ32" s="622"/>
      <c r="CR32" s="623">
        <v>133</v>
      </c>
      <c r="CS32" s="624"/>
      <c r="CT32" s="624"/>
      <c r="CU32" s="624"/>
      <c r="CV32" s="624"/>
      <c r="CW32" s="624"/>
      <c r="CX32" s="624"/>
      <c r="CY32" s="625"/>
      <c r="CZ32" s="628">
        <v>0</v>
      </c>
      <c r="DA32" s="653"/>
      <c r="DB32" s="653"/>
      <c r="DC32" s="657"/>
      <c r="DD32" s="632">
        <v>133</v>
      </c>
      <c r="DE32" s="624"/>
      <c r="DF32" s="624"/>
      <c r="DG32" s="624"/>
      <c r="DH32" s="624"/>
      <c r="DI32" s="624"/>
      <c r="DJ32" s="624"/>
      <c r="DK32" s="625"/>
      <c r="DL32" s="632">
        <v>133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165402</v>
      </c>
      <c r="S33" s="624"/>
      <c r="T33" s="624"/>
      <c r="U33" s="624"/>
      <c r="V33" s="624"/>
      <c r="W33" s="624"/>
      <c r="X33" s="624"/>
      <c r="Y33" s="625"/>
      <c r="Z33" s="626">
        <v>0.2</v>
      </c>
      <c r="AA33" s="626"/>
      <c r="AB33" s="626"/>
      <c r="AC33" s="626"/>
      <c r="AD33" s="627">
        <v>40401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99.1</v>
      </c>
      <c r="BH33" s="682"/>
      <c r="BI33" s="682"/>
      <c r="BJ33" s="682"/>
      <c r="BK33" s="682"/>
      <c r="BL33" s="682"/>
      <c r="BM33" s="683">
        <v>96.9</v>
      </c>
      <c r="BN33" s="682"/>
      <c r="BO33" s="682"/>
      <c r="BP33" s="682"/>
      <c r="BQ33" s="684"/>
      <c r="BR33" s="681">
        <v>99.1</v>
      </c>
      <c r="BS33" s="682"/>
      <c r="BT33" s="682"/>
      <c r="BU33" s="682"/>
      <c r="BV33" s="682"/>
      <c r="BW33" s="682"/>
      <c r="BX33" s="683">
        <v>97</v>
      </c>
      <c r="BY33" s="682"/>
      <c r="BZ33" s="682"/>
      <c r="CA33" s="682"/>
      <c r="CB33" s="684"/>
      <c r="CD33" s="620" t="s">
        <v>307</v>
      </c>
      <c r="CE33" s="621"/>
      <c r="CF33" s="621"/>
      <c r="CG33" s="621"/>
      <c r="CH33" s="621"/>
      <c r="CI33" s="621"/>
      <c r="CJ33" s="621"/>
      <c r="CK33" s="621"/>
      <c r="CL33" s="621"/>
      <c r="CM33" s="621"/>
      <c r="CN33" s="621"/>
      <c r="CO33" s="621"/>
      <c r="CP33" s="621"/>
      <c r="CQ33" s="622"/>
      <c r="CR33" s="623">
        <v>36712881</v>
      </c>
      <c r="CS33" s="655"/>
      <c r="CT33" s="655"/>
      <c r="CU33" s="655"/>
      <c r="CV33" s="655"/>
      <c r="CW33" s="655"/>
      <c r="CX33" s="655"/>
      <c r="CY33" s="656"/>
      <c r="CZ33" s="628">
        <v>43.5</v>
      </c>
      <c r="DA33" s="653"/>
      <c r="DB33" s="653"/>
      <c r="DC33" s="657"/>
      <c r="DD33" s="632">
        <v>20063486</v>
      </c>
      <c r="DE33" s="655"/>
      <c r="DF33" s="655"/>
      <c r="DG33" s="655"/>
      <c r="DH33" s="655"/>
      <c r="DI33" s="655"/>
      <c r="DJ33" s="655"/>
      <c r="DK33" s="656"/>
      <c r="DL33" s="632">
        <v>10252621</v>
      </c>
      <c r="DM33" s="655"/>
      <c r="DN33" s="655"/>
      <c r="DO33" s="655"/>
      <c r="DP33" s="655"/>
      <c r="DQ33" s="655"/>
      <c r="DR33" s="655"/>
      <c r="DS33" s="655"/>
      <c r="DT33" s="655"/>
      <c r="DU33" s="655"/>
      <c r="DV33" s="656"/>
      <c r="DW33" s="628">
        <v>29.3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5409030</v>
      </c>
      <c r="S34" s="624"/>
      <c r="T34" s="624"/>
      <c r="U34" s="624"/>
      <c r="V34" s="624"/>
      <c r="W34" s="624"/>
      <c r="X34" s="624"/>
      <c r="Y34" s="625"/>
      <c r="Z34" s="626">
        <v>6.3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14146027</v>
      </c>
      <c r="CS34" s="624"/>
      <c r="CT34" s="624"/>
      <c r="CU34" s="624"/>
      <c r="CV34" s="624"/>
      <c r="CW34" s="624"/>
      <c r="CX34" s="624"/>
      <c r="CY34" s="625"/>
      <c r="CZ34" s="628">
        <v>16.8</v>
      </c>
      <c r="DA34" s="653"/>
      <c r="DB34" s="653"/>
      <c r="DC34" s="657"/>
      <c r="DD34" s="632">
        <v>5626410</v>
      </c>
      <c r="DE34" s="624"/>
      <c r="DF34" s="624"/>
      <c r="DG34" s="624"/>
      <c r="DH34" s="624"/>
      <c r="DI34" s="624"/>
      <c r="DJ34" s="624"/>
      <c r="DK34" s="625"/>
      <c r="DL34" s="632">
        <v>4564136</v>
      </c>
      <c r="DM34" s="624"/>
      <c r="DN34" s="624"/>
      <c r="DO34" s="624"/>
      <c r="DP34" s="624"/>
      <c r="DQ34" s="624"/>
      <c r="DR34" s="624"/>
      <c r="DS34" s="624"/>
      <c r="DT34" s="624"/>
      <c r="DU34" s="624"/>
      <c r="DV34" s="625"/>
      <c r="DW34" s="628">
        <v>13.1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6579905</v>
      </c>
      <c r="S35" s="624"/>
      <c r="T35" s="624"/>
      <c r="U35" s="624"/>
      <c r="V35" s="624"/>
      <c r="W35" s="624"/>
      <c r="X35" s="624"/>
      <c r="Y35" s="625"/>
      <c r="Z35" s="626">
        <v>7.7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301048</v>
      </c>
      <c r="CS35" s="655"/>
      <c r="CT35" s="655"/>
      <c r="CU35" s="655"/>
      <c r="CV35" s="655"/>
      <c r="CW35" s="655"/>
      <c r="CX35" s="655"/>
      <c r="CY35" s="656"/>
      <c r="CZ35" s="628">
        <v>0.4</v>
      </c>
      <c r="DA35" s="653"/>
      <c r="DB35" s="653"/>
      <c r="DC35" s="657"/>
      <c r="DD35" s="632">
        <v>176346</v>
      </c>
      <c r="DE35" s="655"/>
      <c r="DF35" s="655"/>
      <c r="DG35" s="655"/>
      <c r="DH35" s="655"/>
      <c r="DI35" s="655"/>
      <c r="DJ35" s="655"/>
      <c r="DK35" s="656"/>
      <c r="DL35" s="632">
        <v>154115</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1668830</v>
      </c>
      <c r="S36" s="624"/>
      <c r="T36" s="624"/>
      <c r="U36" s="624"/>
      <c r="V36" s="624"/>
      <c r="W36" s="624"/>
      <c r="X36" s="624"/>
      <c r="Y36" s="625"/>
      <c r="Z36" s="626">
        <v>1.9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9024508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439933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7526086</v>
      </c>
      <c r="CS36" s="624"/>
      <c r="CT36" s="624"/>
      <c r="CU36" s="624"/>
      <c r="CV36" s="624"/>
      <c r="CW36" s="624"/>
      <c r="CX36" s="624"/>
      <c r="CY36" s="625"/>
      <c r="CZ36" s="628">
        <v>8.9</v>
      </c>
      <c r="DA36" s="653"/>
      <c r="DB36" s="653"/>
      <c r="DC36" s="657"/>
      <c r="DD36" s="632">
        <v>4749497</v>
      </c>
      <c r="DE36" s="624"/>
      <c r="DF36" s="624"/>
      <c r="DG36" s="624"/>
      <c r="DH36" s="624"/>
      <c r="DI36" s="624"/>
      <c r="DJ36" s="624"/>
      <c r="DK36" s="625"/>
      <c r="DL36" s="632">
        <v>1229983</v>
      </c>
      <c r="DM36" s="624"/>
      <c r="DN36" s="624"/>
      <c r="DO36" s="624"/>
      <c r="DP36" s="624"/>
      <c r="DQ36" s="624"/>
      <c r="DR36" s="624"/>
      <c r="DS36" s="624"/>
      <c r="DT36" s="624"/>
      <c r="DU36" s="624"/>
      <c r="DV36" s="625"/>
      <c r="DW36" s="628">
        <v>3.5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5110728</v>
      </c>
      <c r="S37" s="624"/>
      <c r="T37" s="624"/>
      <c r="U37" s="624"/>
      <c r="V37" s="624"/>
      <c r="W37" s="624"/>
      <c r="X37" s="624"/>
      <c r="Y37" s="625"/>
      <c r="Z37" s="626">
        <v>6</v>
      </c>
      <c r="AA37" s="626"/>
      <c r="AB37" s="626"/>
      <c r="AC37" s="626"/>
      <c r="AD37" s="627">
        <v>3941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2880430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229041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11291</v>
      </c>
      <c r="CS37" s="655"/>
      <c r="CT37" s="655"/>
      <c r="CU37" s="655"/>
      <c r="CV37" s="655"/>
      <c r="CW37" s="655"/>
      <c r="CX37" s="655"/>
      <c r="CY37" s="656"/>
      <c r="CZ37" s="628">
        <v>0</v>
      </c>
      <c r="DA37" s="653"/>
      <c r="DB37" s="653"/>
      <c r="DC37" s="657"/>
      <c r="DD37" s="632">
        <v>11291</v>
      </c>
      <c r="DE37" s="655"/>
      <c r="DF37" s="655"/>
      <c r="DG37" s="655"/>
      <c r="DH37" s="655"/>
      <c r="DI37" s="655"/>
      <c r="DJ37" s="655"/>
      <c r="DK37" s="656"/>
      <c r="DL37" s="632">
        <v>11291</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7665712</v>
      </c>
      <c r="S38" s="624"/>
      <c r="T38" s="624"/>
      <c r="U38" s="624"/>
      <c r="V38" s="624"/>
      <c r="W38" s="624"/>
      <c r="X38" s="624"/>
      <c r="Y38" s="625"/>
      <c r="Z38" s="626">
        <v>8.9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418860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15159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5574904</v>
      </c>
      <c r="CS38" s="624"/>
      <c r="CT38" s="624"/>
      <c r="CU38" s="624"/>
      <c r="CV38" s="624"/>
      <c r="CW38" s="624"/>
      <c r="CX38" s="624"/>
      <c r="CY38" s="625"/>
      <c r="CZ38" s="628">
        <v>6.6</v>
      </c>
      <c r="DA38" s="653"/>
      <c r="DB38" s="653"/>
      <c r="DC38" s="657"/>
      <c r="DD38" s="632">
        <v>4499419</v>
      </c>
      <c r="DE38" s="624"/>
      <c r="DF38" s="624"/>
      <c r="DG38" s="624"/>
      <c r="DH38" s="624"/>
      <c r="DI38" s="624"/>
      <c r="DJ38" s="624"/>
      <c r="DK38" s="625"/>
      <c r="DL38" s="632">
        <v>3854727</v>
      </c>
      <c r="DM38" s="624"/>
      <c r="DN38" s="624"/>
      <c r="DO38" s="624"/>
      <c r="DP38" s="624"/>
      <c r="DQ38" s="624"/>
      <c r="DR38" s="624"/>
      <c r="DS38" s="624"/>
      <c r="DT38" s="624"/>
      <c r="DU38" s="624"/>
      <c r="DV38" s="625"/>
      <c r="DW38" s="628">
        <v>11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148672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24190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7232451</v>
      </c>
      <c r="CS39" s="655"/>
      <c r="CT39" s="655"/>
      <c r="CU39" s="655"/>
      <c r="CV39" s="655"/>
      <c r="CW39" s="655"/>
      <c r="CX39" s="655"/>
      <c r="CY39" s="656"/>
      <c r="CZ39" s="628">
        <v>8.6</v>
      </c>
      <c r="DA39" s="653"/>
      <c r="DB39" s="653"/>
      <c r="DC39" s="657"/>
      <c r="DD39" s="632">
        <v>4364449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207212</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95523</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1932365</v>
      </c>
      <c r="CS40" s="624"/>
      <c r="CT40" s="624"/>
      <c r="CU40" s="624"/>
      <c r="CV40" s="624"/>
      <c r="CW40" s="624"/>
      <c r="CX40" s="624"/>
      <c r="CY40" s="625"/>
      <c r="CZ40" s="628">
        <v>2.2999999999999998</v>
      </c>
      <c r="DA40" s="653"/>
      <c r="DB40" s="653"/>
      <c r="DC40" s="657"/>
      <c r="DD40" s="632">
        <v>647365</v>
      </c>
      <c r="DE40" s="624"/>
      <c r="DF40" s="624"/>
      <c r="DG40" s="624"/>
      <c r="DH40" s="624"/>
      <c r="DI40" s="624"/>
      <c r="DJ40" s="624"/>
      <c r="DK40" s="625"/>
      <c r="DL40" s="632">
        <v>449660</v>
      </c>
      <c r="DM40" s="624"/>
      <c r="DN40" s="624"/>
      <c r="DO40" s="624"/>
      <c r="DP40" s="624"/>
      <c r="DQ40" s="624"/>
      <c r="DR40" s="624"/>
      <c r="DS40" s="624"/>
      <c r="DT40" s="624"/>
      <c r="DU40" s="624"/>
      <c r="DV40" s="625"/>
      <c r="DW40" s="628">
        <v>1.3</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85819024</v>
      </c>
      <c r="S41" s="696"/>
      <c r="T41" s="696"/>
      <c r="U41" s="696"/>
      <c r="V41" s="696"/>
      <c r="W41" s="696"/>
      <c r="X41" s="696"/>
      <c r="Y41" s="700"/>
      <c r="Z41" s="701">
        <v>100</v>
      </c>
      <c r="AA41" s="701"/>
      <c r="AB41" s="701"/>
      <c r="AC41" s="701"/>
      <c r="AD41" s="702">
        <v>34759428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1247691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4233332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433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12063601</v>
      </c>
      <c r="CS42" s="655"/>
      <c r="CT42" s="655"/>
      <c r="CU42" s="655"/>
      <c r="CV42" s="655"/>
      <c r="CW42" s="655"/>
      <c r="CX42" s="655"/>
      <c r="CY42" s="656"/>
      <c r="CZ42" s="628">
        <v>14.3</v>
      </c>
      <c r="DA42" s="653"/>
      <c r="DB42" s="653"/>
      <c r="DC42" s="657"/>
      <c r="DD42" s="632">
        <v>1870596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203083</v>
      </c>
      <c r="CS43" s="655"/>
      <c r="CT43" s="655"/>
      <c r="CU43" s="655"/>
      <c r="CV43" s="655"/>
      <c r="CW43" s="655"/>
      <c r="CX43" s="655"/>
      <c r="CY43" s="656"/>
      <c r="CZ43" s="628">
        <v>0.2</v>
      </c>
      <c r="DA43" s="653"/>
      <c r="DB43" s="653"/>
      <c r="DC43" s="657"/>
      <c r="DD43" s="632">
        <v>194950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10003410</v>
      </c>
      <c r="CS44" s="624"/>
      <c r="CT44" s="624"/>
      <c r="CU44" s="624"/>
      <c r="CV44" s="624"/>
      <c r="CW44" s="624"/>
      <c r="CX44" s="624"/>
      <c r="CY44" s="625"/>
      <c r="CZ44" s="628">
        <v>11.8</v>
      </c>
      <c r="DA44" s="629"/>
      <c r="DB44" s="629"/>
      <c r="DC44" s="635"/>
      <c r="DD44" s="632">
        <v>1079687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1615356</v>
      </c>
      <c r="CS45" s="655"/>
      <c r="CT45" s="655"/>
      <c r="CU45" s="655"/>
      <c r="CV45" s="655"/>
      <c r="CW45" s="655"/>
      <c r="CX45" s="655"/>
      <c r="CY45" s="656"/>
      <c r="CZ45" s="628">
        <v>1.9</v>
      </c>
      <c r="DA45" s="653"/>
      <c r="DB45" s="653"/>
      <c r="DC45" s="657"/>
      <c r="DD45" s="632">
        <v>32310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8200319</v>
      </c>
      <c r="CS46" s="624"/>
      <c r="CT46" s="624"/>
      <c r="CU46" s="624"/>
      <c r="CV46" s="624"/>
      <c r="CW46" s="624"/>
      <c r="CX46" s="624"/>
      <c r="CY46" s="625"/>
      <c r="CZ46" s="628">
        <v>9.6999999999999993</v>
      </c>
      <c r="DA46" s="629"/>
      <c r="DB46" s="629"/>
      <c r="DC46" s="635"/>
      <c r="DD46" s="632">
        <v>1034379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2060191</v>
      </c>
      <c r="CS47" s="655"/>
      <c r="CT47" s="655"/>
      <c r="CU47" s="655"/>
      <c r="CV47" s="655"/>
      <c r="CW47" s="655"/>
      <c r="CX47" s="655"/>
      <c r="CY47" s="656"/>
      <c r="CZ47" s="628">
        <v>2.4</v>
      </c>
      <c r="DA47" s="653"/>
      <c r="DB47" s="653"/>
      <c r="DC47" s="657"/>
      <c r="DD47" s="632">
        <v>790909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84417130</v>
      </c>
      <c r="CS49" s="682"/>
      <c r="CT49" s="682"/>
      <c r="CU49" s="682"/>
      <c r="CV49" s="682"/>
      <c r="CW49" s="682"/>
      <c r="CX49" s="682"/>
      <c r="CY49" s="711"/>
      <c r="CZ49" s="703">
        <v>100</v>
      </c>
      <c r="DA49" s="712"/>
      <c r="DB49" s="712"/>
      <c r="DC49" s="713"/>
      <c r="DD49" s="714">
        <v>45011720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g7djF0Akbddn/pGjiuFSRJbBWdJtManMgqn8+4Pd1zL0THNR60jrc/Qd2oSosAcZHE9bXbaqKQBRYSy7Vq76g==" saltValue="fS/9eD67wbstYYKFjKW3z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70" zoomScaleSheetLayoutView="70" workbookViewId="0">
      <selection activeCell="BS15" sqref="BS15:CG1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85113</v>
      </c>
      <c r="R7" s="753"/>
      <c r="S7" s="753"/>
      <c r="T7" s="753"/>
      <c r="U7" s="753"/>
      <c r="V7" s="753">
        <v>83757</v>
      </c>
      <c r="W7" s="753"/>
      <c r="X7" s="753"/>
      <c r="Y7" s="753"/>
      <c r="Z7" s="753"/>
      <c r="AA7" s="753">
        <v>1356</v>
      </c>
      <c r="AB7" s="753"/>
      <c r="AC7" s="753"/>
      <c r="AD7" s="753"/>
      <c r="AE7" s="754"/>
      <c r="AF7" s="755">
        <v>696</v>
      </c>
      <c r="AG7" s="756"/>
      <c r="AH7" s="756"/>
      <c r="AI7" s="756"/>
      <c r="AJ7" s="757"/>
      <c r="AK7" s="758">
        <v>6446</v>
      </c>
      <c r="AL7" s="759"/>
      <c r="AM7" s="759"/>
      <c r="AN7" s="759"/>
      <c r="AO7" s="759"/>
      <c r="AP7" s="759">
        <v>87302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567</v>
      </c>
      <c r="BS7" s="746" t="s">
        <v>559</v>
      </c>
      <c r="BT7" s="747"/>
      <c r="BU7" s="747"/>
      <c r="BV7" s="747"/>
      <c r="BW7" s="747"/>
      <c r="BX7" s="747"/>
      <c r="BY7" s="747"/>
      <c r="BZ7" s="747"/>
      <c r="CA7" s="747"/>
      <c r="CB7" s="747"/>
      <c r="CC7" s="747"/>
      <c r="CD7" s="747"/>
      <c r="CE7" s="747"/>
      <c r="CF7" s="747"/>
      <c r="CG7" s="762"/>
      <c r="CH7" s="743">
        <v>2</v>
      </c>
      <c r="CI7" s="744"/>
      <c r="CJ7" s="744"/>
      <c r="CK7" s="744"/>
      <c r="CL7" s="745"/>
      <c r="CM7" s="743">
        <v>364</v>
      </c>
      <c r="CN7" s="744"/>
      <c r="CO7" s="744"/>
      <c r="CP7" s="744"/>
      <c r="CQ7" s="745"/>
      <c r="CR7" s="743">
        <v>5</v>
      </c>
      <c r="CS7" s="744"/>
      <c r="CT7" s="744"/>
      <c r="CU7" s="744"/>
      <c r="CV7" s="745"/>
      <c r="CW7" s="743" t="s">
        <v>568</v>
      </c>
      <c r="CX7" s="744"/>
      <c r="CY7" s="744"/>
      <c r="CZ7" s="744"/>
      <c r="DA7" s="745"/>
      <c r="DB7" s="743" t="s">
        <v>568</v>
      </c>
      <c r="DC7" s="744"/>
      <c r="DD7" s="744"/>
      <c r="DE7" s="744"/>
      <c r="DF7" s="745"/>
      <c r="DG7" s="743">
        <v>2570</v>
      </c>
      <c r="DH7" s="744"/>
      <c r="DI7" s="744"/>
      <c r="DJ7" s="744"/>
      <c r="DK7" s="745"/>
      <c r="DL7" s="743" t="s">
        <v>568</v>
      </c>
      <c r="DM7" s="744"/>
      <c r="DN7" s="744"/>
      <c r="DO7" s="744"/>
      <c r="DP7" s="745"/>
      <c r="DQ7" s="743">
        <v>648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715</v>
      </c>
      <c r="R8" s="784"/>
      <c r="S8" s="784"/>
      <c r="T8" s="784"/>
      <c r="U8" s="784"/>
      <c r="V8" s="784">
        <v>670</v>
      </c>
      <c r="W8" s="784"/>
      <c r="X8" s="784"/>
      <c r="Y8" s="784"/>
      <c r="Z8" s="784"/>
      <c r="AA8" s="784">
        <v>46</v>
      </c>
      <c r="AB8" s="784"/>
      <c r="AC8" s="784"/>
      <c r="AD8" s="784"/>
      <c r="AE8" s="785"/>
      <c r="AF8" s="786">
        <v>46</v>
      </c>
      <c r="AG8" s="787"/>
      <c r="AH8" s="787"/>
      <c r="AI8" s="787"/>
      <c r="AJ8" s="788"/>
      <c r="AK8" s="769" t="s">
        <v>554</v>
      </c>
      <c r="AL8" s="770"/>
      <c r="AM8" s="770"/>
      <c r="AN8" s="770"/>
      <c r="AO8" s="770"/>
      <c r="AP8" s="770" t="s">
        <v>554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v>-11</v>
      </c>
      <c r="CI8" s="777"/>
      <c r="CJ8" s="777"/>
      <c r="CK8" s="777"/>
      <c r="CL8" s="778"/>
      <c r="CM8" s="776">
        <v>118</v>
      </c>
      <c r="CN8" s="777"/>
      <c r="CO8" s="777"/>
      <c r="CP8" s="777"/>
      <c r="CQ8" s="778"/>
      <c r="CR8" s="776">
        <v>30</v>
      </c>
      <c r="CS8" s="777"/>
      <c r="CT8" s="777"/>
      <c r="CU8" s="777"/>
      <c r="CV8" s="778"/>
      <c r="CW8" s="776">
        <v>12</v>
      </c>
      <c r="CX8" s="777"/>
      <c r="CY8" s="777"/>
      <c r="CZ8" s="777"/>
      <c r="DA8" s="778"/>
      <c r="DB8" s="776" t="s">
        <v>568</v>
      </c>
      <c r="DC8" s="777"/>
      <c r="DD8" s="777"/>
      <c r="DE8" s="777"/>
      <c r="DF8" s="778"/>
      <c r="DG8" s="776" t="s">
        <v>568</v>
      </c>
      <c r="DH8" s="777"/>
      <c r="DI8" s="777"/>
      <c r="DJ8" s="777"/>
      <c r="DK8" s="778"/>
      <c r="DL8" s="776" t="s">
        <v>568</v>
      </c>
      <c r="DM8" s="777"/>
      <c r="DN8" s="777"/>
      <c r="DO8" s="777"/>
      <c r="DP8" s="778"/>
      <c r="DQ8" s="776" t="s">
        <v>568</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7</v>
      </c>
      <c r="R9" s="784"/>
      <c r="S9" s="784"/>
      <c r="T9" s="784"/>
      <c r="U9" s="784"/>
      <c r="V9" s="784">
        <v>7</v>
      </c>
      <c r="W9" s="784"/>
      <c r="X9" s="784"/>
      <c r="Y9" s="784"/>
      <c r="Z9" s="784"/>
      <c r="AA9" s="784">
        <v>0</v>
      </c>
      <c r="AB9" s="784"/>
      <c r="AC9" s="784"/>
      <c r="AD9" s="784"/>
      <c r="AE9" s="785"/>
      <c r="AF9" s="786">
        <v>0</v>
      </c>
      <c r="AG9" s="787"/>
      <c r="AH9" s="787"/>
      <c r="AI9" s="787"/>
      <c r="AJ9" s="788"/>
      <c r="AK9" s="769">
        <v>1</v>
      </c>
      <c r="AL9" s="770"/>
      <c r="AM9" s="770"/>
      <c r="AN9" s="770"/>
      <c r="AO9" s="770"/>
      <c r="AP9" s="770" t="s">
        <v>554</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561</v>
      </c>
      <c r="BT9" s="774"/>
      <c r="BU9" s="774"/>
      <c r="BV9" s="774"/>
      <c r="BW9" s="774"/>
      <c r="BX9" s="774"/>
      <c r="BY9" s="774"/>
      <c r="BZ9" s="774"/>
      <c r="CA9" s="774"/>
      <c r="CB9" s="774"/>
      <c r="CC9" s="774"/>
      <c r="CD9" s="774"/>
      <c r="CE9" s="774"/>
      <c r="CF9" s="774"/>
      <c r="CG9" s="775"/>
      <c r="CH9" s="776">
        <v>20</v>
      </c>
      <c r="CI9" s="777"/>
      <c r="CJ9" s="777"/>
      <c r="CK9" s="777"/>
      <c r="CL9" s="778"/>
      <c r="CM9" s="776">
        <v>80</v>
      </c>
      <c r="CN9" s="777"/>
      <c r="CO9" s="777"/>
      <c r="CP9" s="777"/>
      <c r="CQ9" s="778"/>
      <c r="CR9" s="776">
        <v>5</v>
      </c>
      <c r="CS9" s="777"/>
      <c r="CT9" s="777"/>
      <c r="CU9" s="777"/>
      <c r="CV9" s="778"/>
      <c r="CW9" s="776" t="s">
        <v>568</v>
      </c>
      <c r="CX9" s="777"/>
      <c r="CY9" s="777"/>
      <c r="CZ9" s="777"/>
      <c r="DA9" s="778"/>
      <c r="DB9" s="776" t="s">
        <v>568</v>
      </c>
      <c r="DC9" s="777"/>
      <c r="DD9" s="777"/>
      <c r="DE9" s="777"/>
      <c r="DF9" s="778"/>
      <c r="DG9" s="776" t="s">
        <v>568</v>
      </c>
      <c r="DH9" s="777"/>
      <c r="DI9" s="777"/>
      <c r="DJ9" s="777"/>
      <c r="DK9" s="778"/>
      <c r="DL9" s="776" t="s">
        <v>568</v>
      </c>
      <c r="DM9" s="777"/>
      <c r="DN9" s="777"/>
      <c r="DO9" s="777"/>
      <c r="DP9" s="778"/>
      <c r="DQ9" s="776" t="s">
        <v>568</v>
      </c>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0</v>
      </c>
      <c r="R10" s="784"/>
      <c r="S10" s="784"/>
      <c r="T10" s="784"/>
      <c r="U10" s="784"/>
      <c r="V10" s="784">
        <v>0</v>
      </c>
      <c r="W10" s="784"/>
      <c r="X10" s="784"/>
      <c r="Y10" s="784"/>
      <c r="Z10" s="784"/>
      <c r="AA10" s="784" t="s">
        <v>554</v>
      </c>
      <c r="AB10" s="784"/>
      <c r="AC10" s="784"/>
      <c r="AD10" s="784"/>
      <c r="AE10" s="785"/>
      <c r="AF10" s="786" t="s">
        <v>122</v>
      </c>
      <c r="AG10" s="787"/>
      <c r="AH10" s="787"/>
      <c r="AI10" s="787"/>
      <c r="AJ10" s="788"/>
      <c r="AK10" s="769" t="s">
        <v>554</v>
      </c>
      <c r="AL10" s="770"/>
      <c r="AM10" s="770"/>
      <c r="AN10" s="770"/>
      <c r="AO10" s="770"/>
      <c r="AP10" s="770" t="s">
        <v>554</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562</v>
      </c>
      <c r="BT10" s="774"/>
      <c r="BU10" s="774"/>
      <c r="BV10" s="774"/>
      <c r="BW10" s="774"/>
      <c r="BX10" s="774"/>
      <c r="BY10" s="774"/>
      <c r="BZ10" s="774"/>
      <c r="CA10" s="774"/>
      <c r="CB10" s="774"/>
      <c r="CC10" s="774"/>
      <c r="CD10" s="774"/>
      <c r="CE10" s="774"/>
      <c r="CF10" s="774"/>
      <c r="CG10" s="775"/>
      <c r="CH10" s="776">
        <v>0</v>
      </c>
      <c r="CI10" s="777"/>
      <c r="CJ10" s="777"/>
      <c r="CK10" s="777"/>
      <c r="CL10" s="778"/>
      <c r="CM10" s="776">
        <v>66</v>
      </c>
      <c r="CN10" s="777"/>
      <c r="CO10" s="777"/>
      <c r="CP10" s="777"/>
      <c r="CQ10" s="778"/>
      <c r="CR10" s="776">
        <v>30</v>
      </c>
      <c r="CS10" s="777"/>
      <c r="CT10" s="777"/>
      <c r="CU10" s="777"/>
      <c r="CV10" s="778"/>
      <c r="CW10" s="776" t="s">
        <v>568</v>
      </c>
      <c r="CX10" s="777"/>
      <c r="CY10" s="777"/>
      <c r="CZ10" s="777"/>
      <c r="DA10" s="778"/>
      <c r="DB10" s="776" t="s">
        <v>568</v>
      </c>
      <c r="DC10" s="777"/>
      <c r="DD10" s="777"/>
      <c r="DE10" s="777"/>
      <c r="DF10" s="778"/>
      <c r="DG10" s="776" t="s">
        <v>568</v>
      </c>
      <c r="DH10" s="777"/>
      <c r="DI10" s="777"/>
      <c r="DJ10" s="777"/>
      <c r="DK10" s="778"/>
      <c r="DL10" s="776" t="s">
        <v>568</v>
      </c>
      <c r="DM10" s="777"/>
      <c r="DN10" s="777"/>
      <c r="DO10" s="777"/>
      <c r="DP10" s="778"/>
      <c r="DQ10" s="776" t="s">
        <v>568</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563</v>
      </c>
      <c r="BT11" s="774"/>
      <c r="BU11" s="774"/>
      <c r="BV11" s="774"/>
      <c r="BW11" s="774"/>
      <c r="BX11" s="774"/>
      <c r="BY11" s="774"/>
      <c r="BZ11" s="774"/>
      <c r="CA11" s="774"/>
      <c r="CB11" s="774"/>
      <c r="CC11" s="774"/>
      <c r="CD11" s="774"/>
      <c r="CE11" s="774"/>
      <c r="CF11" s="774"/>
      <c r="CG11" s="775"/>
      <c r="CH11" s="776">
        <v>1</v>
      </c>
      <c r="CI11" s="777"/>
      <c r="CJ11" s="777"/>
      <c r="CK11" s="777"/>
      <c r="CL11" s="778"/>
      <c r="CM11" s="776">
        <v>30</v>
      </c>
      <c r="CN11" s="777"/>
      <c r="CO11" s="777"/>
      <c r="CP11" s="777"/>
      <c r="CQ11" s="778"/>
      <c r="CR11" s="776">
        <v>4</v>
      </c>
      <c r="CS11" s="777"/>
      <c r="CT11" s="777"/>
      <c r="CU11" s="777"/>
      <c r="CV11" s="778"/>
      <c r="CW11" s="776" t="s">
        <v>554</v>
      </c>
      <c r="CX11" s="777"/>
      <c r="CY11" s="777"/>
      <c r="CZ11" s="777"/>
      <c r="DA11" s="778"/>
      <c r="DB11" s="776" t="s">
        <v>554</v>
      </c>
      <c r="DC11" s="777"/>
      <c r="DD11" s="777"/>
      <c r="DE11" s="777"/>
      <c r="DF11" s="778"/>
      <c r="DG11" s="776" t="s">
        <v>554</v>
      </c>
      <c r="DH11" s="777"/>
      <c r="DI11" s="777"/>
      <c r="DJ11" s="777"/>
      <c r="DK11" s="778"/>
      <c r="DL11" s="776" t="s">
        <v>554</v>
      </c>
      <c r="DM11" s="777"/>
      <c r="DN11" s="777"/>
      <c r="DO11" s="777"/>
      <c r="DP11" s="778"/>
      <c r="DQ11" s="776" t="s">
        <v>554</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564</v>
      </c>
      <c r="BT12" s="774"/>
      <c r="BU12" s="774"/>
      <c r="BV12" s="774"/>
      <c r="BW12" s="774"/>
      <c r="BX12" s="774"/>
      <c r="BY12" s="774"/>
      <c r="BZ12" s="774"/>
      <c r="CA12" s="774"/>
      <c r="CB12" s="774"/>
      <c r="CC12" s="774"/>
      <c r="CD12" s="774"/>
      <c r="CE12" s="774"/>
      <c r="CF12" s="774"/>
      <c r="CG12" s="775"/>
      <c r="CH12" s="776">
        <v>3</v>
      </c>
      <c r="CI12" s="777"/>
      <c r="CJ12" s="777"/>
      <c r="CK12" s="777"/>
      <c r="CL12" s="778"/>
      <c r="CM12" s="776">
        <v>45</v>
      </c>
      <c r="CN12" s="777"/>
      <c r="CO12" s="777"/>
      <c r="CP12" s="777"/>
      <c r="CQ12" s="778"/>
      <c r="CR12" s="776">
        <v>21</v>
      </c>
      <c r="CS12" s="777"/>
      <c r="CT12" s="777"/>
      <c r="CU12" s="777"/>
      <c r="CV12" s="778"/>
      <c r="CW12" s="776" t="s">
        <v>568</v>
      </c>
      <c r="CX12" s="777"/>
      <c r="CY12" s="777"/>
      <c r="CZ12" s="777"/>
      <c r="DA12" s="778"/>
      <c r="DB12" s="776" t="s">
        <v>568</v>
      </c>
      <c r="DC12" s="777"/>
      <c r="DD12" s="777"/>
      <c r="DE12" s="777"/>
      <c r="DF12" s="778"/>
      <c r="DG12" s="776" t="s">
        <v>568</v>
      </c>
      <c r="DH12" s="777"/>
      <c r="DI12" s="777"/>
      <c r="DJ12" s="777"/>
      <c r="DK12" s="778"/>
      <c r="DL12" s="776" t="s">
        <v>568</v>
      </c>
      <c r="DM12" s="777"/>
      <c r="DN12" s="777"/>
      <c r="DO12" s="777"/>
      <c r="DP12" s="778"/>
      <c r="DQ12" s="776" t="s">
        <v>568</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565</v>
      </c>
      <c r="BT13" s="774"/>
      <c r="BU13" s="774"/>
      <c r="BV13" s="774"/>
      <c r="BW13" s="774"/>
      <c r="BX13" s="774"/>
      <c r="BY13" s="774"/>
      <c r="BZ13" s="774"/>
      <c r="CA13" s="774"/>
      <c r="CB13" s="774"/>
      <c r="CC13" s="774"/>
      <c r="CD13" s="774"/>
      <c r="CE13" s="774"/>
      <c r="CF13" s="774"/>
      <c r="CG13" s="775"/>
      <c r="CH13" s="776">
        <v>1</v>
      </c>
      <c r="CI13" s="777"/>
      <c r="CJ13" s="777"/>
      <c r="CK13" s="777"/>
      <c r="CL13" s="778"/>
      <c r="CM13" s="776">
        <v>9</v>
      </c>
      <c r="CN13" s="777"/>
      <c r="CO13" s="777"/>
      <c r="CP13" s="777"/>
      <c r="CQ13" s="778"/>
      <c r="CR13" s="776">
        <v>50</v>
      </c>
      <c r="CS13" s="777"/>
      <c r="CT13" s="777"/>
      <c r="CU13" s="777"/>
      <c r="CV13" s="778"/>
      <c r="CW13" s="776" t="s">
        <v>568</v>
      </c>
      <c r="CX13" s="777"/>
      <c r="CY13" s="777"/>
      <c r="CZ13" s="777"/>
      <c r="DA13" s="778"/>
      <c r="DB13" s="776" t="s">
        <v>568</v>
      </c>
      <c r="DC13" s="777"/>
      <c r="DD13" s="777"/>
      <c r="DE13" s="777"/>
      <c r="DF13" s="778"/>
      <c r="DG13" s="776" t="s">
        <v>568</v>
      </c>
      <c r="DH13" s="777"/>
      <c r="DI13" s="777"/>
      <c r="DJ13" s="777"/>
      <c r="DK13" s="778"/>
      <c r="DL13" s="776" t="s">
        <v>568</v>
      </c>
      <c r="DM13" s="777"/>
      <c r="DN13" s="777"/>
      <c r="DO13" s="777"/>
      <c r="DP13" s="778"/>
      <c r="DQ13" s="776" t="s">
        <v>568</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566</v>
      </c>
      <c r="BT14" s="774"/>
      <c r="BU14" s="774"/>
      <c r="BV14" s="774"/>
      <c r="BW14" s="774"/>
      <c r="BX14" s="774"/>
      <c r="BY14" s="774"/>
      <c r="BZ14" s="774"/>
      <c r="CA14" s="774"/>
      <c r="CB14" s="774"/>
      <c r="CC14" s="774"/>
      <c r="CD14" s="774"/>
      <c r="CE14" s="774"/>
      <c r="CF14" s="774"/>
      <c r="CG14" s="775"/>
      <c r="CH14" s="776">
        <v>1</v>
      </c>
      <c r="CI14" s="777"/>
      <c r="CJ14" s="777"/>
      <c r="CK14" s="777"/>
      <c r="CL14" s="778"/>
      <c r="CM14" s="776">
        <v>77</v>
      </c>
      <c r="CN14" s="777"/>
      <c r="CO14" s="777"/>
      <c r="CP14" s="777"/>
      <c r="CQ14" s="778"/>
      <c r="CR14" s="776">
        <v>20</v>
      </c>
      <c r="CS14" s="777"/>
      <c r="CT14" s="777"/>
      <c r="CU14" s="777"/>
      <c r="CV14" s="778"/>
      <c r="CW14" s="776" t="s">
        <v>568</v>
      </c>
      <c r="CX14" s="777"/>
      <c r="CY14" s="777"/>
      <c r="CZ14" s="777"/>
      <c r="DA14" s="778"/>
      <c r="DB14" s="776" t="s">
        <v>568</v>
      </c>
      <c r="DC14" s="777"/>
      <c r="DD14" s="777"/>
      <c r="DE14" s="777"/>
      <c r="DF14" s="778"/>
      <c r="DG14" s="776" t="s">
        <v>568</v>
      </c>
      <c r="DH14" s="777"/>
      <c r="DI14" s="777"/>
      <c r="DJ14" s="777"/>
      <c r="DK14" s="778"/>
      <c r="DL14" s="776" t="s">
        <v>568</v>
      </c>
      <c r="DM14" s="777"/>
      <c r="DN14" s="777"/>
      <c r="DO14" s="777"/>
      <c r="DP14" s="778"/>
      <c r="DQ14" s="776" t="s">
        <v>568</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85819</v>
      </c>
      <c r="R23" s="793"/>
      <c r="S23" s="793"/>
      <c r="T23" s="793"/>
      <c r="U23" s="793"/>
      <c r="V23" s="793">
        <v>84417</v>
      </c>
      <c r="W23" s="793"/>
      <c r="X23" s="793"/>
      <c r="Y23" s="793"/>
      <c r="Z23" s="793"/>
      <c r="AA23" s="793">
        <v>1402</v>
      </c>
      <c r="AB23" s="793"/>
      <c r="AC23" s="793"/>
      <c r="AD23" s="793"/>
      <c r="AE23" s="794"/>
      <c r="AF23" s="795">
        <v>742</v>
      </c>
      <c r="AG23" s="793"/>
      <c r="AH23" s="793"/>
      <c r="AI23" s="793"/>
      <c r="AJ23" s="796"/>
      <c r="AK23" s="797"/>
      <c r="AL23" s="798"/>
      <c r="AM23" s="798"/>
      <c r="AN23" s="798"/>
      <c r="AO23" s="798"/>
      <c r="AP23" s="793">
        <v>87302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15355</v>
      </c>
      <c r="R28" s="823"/>
      <c r="S28" s="823"/>
      <c r="T28" s="823"/>
      <c r="U28" s="823"/>
      <c r="V28" s="823">
        <v>14915</v>
      </c>
      <c r="W28" s="823"/>
      <c r="X28" s="823"/>
      <c r="Y28" s="823"/>
      <c r="Z28" s="823"/>
      <c r="AA28" s="823">
        <v>440</v>
      </c>
      <c r="AB28" s="823"/>
      <c r="AC28" s="823"/>
      <c r="AD28" s="823"/>
      <c r="AE28" s="824"/>
      <c r="AF28" s="825">
        <v>440</v>
      </c>
      <c r="AG28" s="823"/>
      <c r="AH28" s="823"/>
      <c r="AI28" s="823"/>
      <c r="AJ28" s="826"/>
      <c r="AK28" s="827">
        <v>1448</v>
      </c>
      <c r="AL28" s="828"/>
      <c r="AM28" s="828"/>
      <c r="AN28" s="828"/>
      <c r="AO28" s="828"/>
      <c r="AP28" s="828" t="s">
        <v>568</v>
      </c>
      <c r="AQ28" s="828"/>
      <c r="AR28" s="828"/>
      <c r="AS28" s="828"/>
      <c r="AT28" s="828"/>
      <c r="AU28" s="828" t="s">
        <v>568</v>
      </c>
      <c r="AV28" s="828"/>
      <c r="AW28" s="828"/>
      <c r="AX28" s="828"/>
      <c r="AY28" s="828"/>
      <c r="AZ28" s="829" t="s">
        <v>568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13554</v>
      </c>
      <c r="R29" s="784"/>
      <c r="S29" s="784"/>
      <c r="T29" s="784"/>
      <c r="U29" s="784"/>
      <c r="V29" s="784">
        <v>13392</v>
      </c>
      <c r="W29" s="784"/>
      <c r="X29" s="784"/>
      <c r="Y29" s="784"/>
      <c r="Z29" s="784"/>
      <c r="AA29" s="784">
        <v>162</v>
      </c>
      <c r="AB29" s="784"/>
      <c r="AC29" s="784"/>
      <c r="AD29" s="784"/>
      <c r="AE29" s="785"/>
      <c r="AF29" s="786">
        <v>162</v>
      </c>
      <c r="AG29" s="787"/>
      <c r="AH29" s="787"/>
      <c r="AI29" s="787"/>
      <c r="AJ29" s="788"/>
      <c r="AK29" s="834">
        <v>2065</v>
      </c>
      <c r="AL29" s="830"/>
      <c r="AM29" s="830"/>
      <c r="AN29" s="830"/>
      <c r="AO29" s="830"/>
      <c r="AP29" s="830" t="s">
        <v>568</v>
      </c>
      <c r="AQ29" s="830"/>
      <c r="AR29" s="830"/>
      <c r="AS29" s="830"/>
      <c r="AT29" s="830"/>
      <c r="AU29" s="830" t="s">
        <v>568</v>
      </c>
      <c r="AV29" s="830"/>
      <c r="AW29" s="830"/>
      <c r="AX29" s="830"/>
      <c r="AY29" s="830"/>
      <c r="AZ29" s="831" t="s">
        <v>568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1790</v>
      </c>
      <c r="R30" s="784"/>
      <c r="S30" s="784"/>
      <c r="T30" s="784"/>
      <c r="U30" s="784"/>
      <c r="V30" s="784">
        <v>1785</v>
      </c>
      <c r="W30" s="784"/>
      <c r="X30" s="784"/>
      <c r="Y30" s="784"/>
      <c r="Z30" s="784"/>
      <c r="AA30" s="784">
        <v>6</v>
      </c>
      <c r="AB30" s="784"/>
      <c r="AC30" s="784"/>
      <c r="AD30" s="784"/>
      <c r="AE30" s="785"/>
      <c r="AF30" s="786">
        <v>6</v>
      </c>
      <c r="AG30" s="787"/>
      <c r="AH30" s="787"/>
      <c r="AI30" s="787"/>
      <c r="AJ30" s="788"/>
      <c r="AK30" s="834">
        <v>501</v>
      </c>
      <c r="AL30" s="830"/>
      <c r="AM30" s="830"/>
      <c r="AN30" s="830"/>
      <c r="AO30" s="830"/>
      <c r="AP30" s="830" t="s">
        <v>568</v>
      </c>
      <c r="AQ30" s="830"/>
      <c r="AR30" s="830"/>
      <c r="AS30" s="830"/>
      <c r="AT30" s="830"/>
      <c r="AU30" s="830" t="s">
        <v>568</v>
      </c>
      <c r="AV30" s="830"/>
      <c r="AW30" s="830"/>
      <c r="AX30" s="830"/>
      <c r="AY30" s="830"/>
      <c r="AZ30" s="831" t="s">
        <v>568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3025</v>
      </c>
      <c r="R31" s="784"/>
      <c r="S31" s="784"/>
      <c r="T31" s="784"/>
      <c r="U31" s="784"/>
      <c r="V31" s="784">
        <v>2684</v>
      </c>
      <c r="W31" s="784"/>
      <c r="X31" s="784"/>
      <c r="Y31" s="784"/>
      <c r="Z31" s="784"/>
      <c r="AA31" s="784">
        <v>341</v>
      </c>
      <c r="AB31" s="784"/>
      <c r="AC31" s="784"/>
      <c r="AD31" s="784"/>
      <c r="AE31" s="785"/>
      <c r="AF31" s="786">
        <v>2425</v>
      </c>
      <c r="AG31" s="787"/>
      <c r="AH31" s="787"/>
      <c r="AI31" s="787"/>
      <c r="AJ31" s="788"/>
      <c r="AK31" s="834">
        <v>419</v>
      </c>
      <c r="AL31" s="830"/>
      <c r="AM31" s="830"/>
      <c r="AN31" s="830"/>
      <c r="AO31" s="830"/>
      <c r="AP31" s="830">
        <v>10464</v>
      </c>
      <c r="AQ31" s="830"/>
      <c r="AR31" s="830"/>
      <c r="AS31" s="830"/>
      <c r="AT31" s="830"/>
      <c r="AU31" s="830">
        <v>2302</v>
      </c>
      <c r="AV31" s="830"/>
      <c r="AW31" s="830"/>
      <c r="AX31" s="830"/>
      <c r="AY31" s="830"/>
      <c r="AZ31" s="831" t="s">
        <v>568</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101</v>
      </c>
      <c r="R32" s="784"/>
      <c r="S32" s="784"/>
      <c r="T32" s="784"/>
      <c r="U32" s="784"/>
      <c r="V32" s="784">
        <v>112</v>
      </c>
      <c r="W32" s="784"/>
      <c r="X32" s="784"/>
      <c r="Y32" s="784"/>
      <c r="Z32" s="784"/>
      <c r="AA32" s="784">
        <v>-11</v>
      </c>
      <c r="AB32" s="784"/>
      <c r="AC32" s="784"/>
      <c r="AD32" s="784"/>
      <c r="AE32" s="785"/>
      <c r="AF32" s="786">
        <v>224</v>
      </c>
      <c r="AG32" s="787"/>
      <c r="AH32" s="787"/>
      <c r="AI32" s="787"/>
      <c r="AJ32" s="788"/>
      <c r="AK32" s="834" t="s">
        <v>554</v>
      </c>
      <c r="AL32" s="830"/>
      <c r="AM32" s="830"/>
      <c r="AN32" s="830"/>
      <c r="AO32" s="830"/>
      <c r="AP32" s="830" t="s">
        <v>568</v>
      </c>
      <c r="AQ32" s="830"/>
      <c r="AR32" s="830"/>
      <c r="AS32" s="830"/>
      <c r="AT32" s="830"/>
      <c r="AU32" s="830" t="s">
        <v>568</v>
      </c>
      <c r="AV32" s="830"/>
      <c r="AW32" s="830"/>
      <c r="AX32" s="830"/>
      <c r="AY32" s="830"/>
      <c r="AZ32" s="831" t="s">
        <v>568</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4264</v>
      </c>
      <c r="R33" s="784"/>
      <c r="S33" s="784"/>
      <c r="T33" s="784"/>
      <c r="U33" s="784"/>
      <c r="V33" s="784">
        <v>4505</v>
      </c>
      <c r="W33" s="784"/>
      <c r="X33" s="784"/>
      <c r="Y33" s="784"/>
      <c r="Z33" s="784"/>
      <c r="AA33" s="784">
        <v>-241</v>
      </c>
      <c r="AB33" s="784"/>
      <c r="AC33" s="784"/>
      <c r="AD33" s="784"/>
      <c r="AE33" s="785"/>
      <c r="AF33" s="786">
        <v>368</v>
      </c>
      <c r="AG33" s="787"/>
      <c r="AH33" s="787"/>
      <c r="AI33" s="787"/>
      <c r="AJ33" s="788"/>
      <c r="AK33" s="834">
        <v>2880</v>
      </c>
      <c r="AL33" s="830"/>
      <c r="AM33" s="830"/>
      <c r="AN33" s="830"/>
      <c r="AO33" s="830"/>
      <c r="AP33" s="830">
        <v>37384</v>
      </c>
      <c r="AQ33" s="830"/>
      <c r="AR33" s="830"/>
      <c r="AS33" s="830"/>
      <c r="AT33" s="830"/>
      <c r="AU33" s="830">
        <v>29271</v>
      </c>
      <c r="AV33" s="830"/>
      <c r="AW33" s="830"/>
      <c r="AX33" s="830"/>
      <c r="AY33" s="830"/>
      <c r="AZ33" s="831" t="s">
        <v>568</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398</v>
      </c>
      <c r="C34" s="781"/>
      <c r="D34" s="781"/>
      <c r="E34" s="781"/>
      <c r="F34" s="781"/>
      <c r="G34" s="781"/>
      <c r="H34" s="781"/>
      <c r="I34" s="781"/>
      <c r="J34" s="781"/>
      <c r="K34" s="781"/>
      <c r="L34" s="781"/>
      <c r="M34" s="781"/>
      <c r="N34" s="781"/>
      <c r="O34" s="781"/>
      <c r="P34" s="782"/>
      <c r="Q34" s="783">
        <v>690</v>
      </c>
      <c r="R34" s="784"/>
      <c r="S34" s="784"/>
      <c r="T34" s="784"/>
      <c r="U34" s="784"/>
      <c r="V34" s="784">
        <v>666</v>
      </c>
      <c r="W34" s="784"/>
      <c r="X34" s="784"/>
      <c r="Y34" s="784"/>
      <c r="Z34" s="784"/>
      <c r="AA34" s="784">
        <v>24</v>
      </c>
      <c r="AB34" s="784"/>
      <c r="AC34" s="784"/>
      <c r="AD34" s="784"/>
      <c r="AE34" s="785"/>
      <c r="AF34" s="786">
        <v>605</v>
      </c>
      <c r="AG34" s="787"/>
      <c r="AH34" s="787"/>
      <c r="AI34" s="787"/>
      <c r="AJ34" s="788"/>
      <c r="AK34" s="834">
        <v>149</v>
      </c>
      <c r="AL34" s="830"/>
      <c r="AM34" s="830"/>
      <c r="AN34" s="830"/>
      <c r="AO34" s="830"/>
      <c r="AP34" s="830">
        <v>390</v>
      </c>
      <c r="AQ34" s="830"/>
      <c r="AR34" s="830"/>
      <c r="AS34" s="830"/>
      <c r="AT34" s="830"/>
      <c r="AU34" s="830">
        <v>231</v>
      </c>
      <c r="AV34" s="830"/>
      <c r="AW34" s="830"/>
      <c r="AX34" s="830"/>
      <c r="AY34" s="830"/>
      <c r="AZ34" s="831" t="s">
        <v>568</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399</v>
      </c>
      <c r="C35" s="781"/>
      <c r="D35" s="781"/>
      <c r="E35" s="781"/>
      <c r="F35" s="781"/>
      <c r="G35" s="781"/>
      <c r="H35" s="781"/>
      <c r="I35" s="781"/>
      <c r="J35" s="781"/>
      <c r="K35" s="781"/>
      <c r="L35" s="781"/>
      <c r="M35" s="781"/>
      <c r="N35" s="781"/>
      <c r="O35" s="781"/>
      <c r="P35" s="782"/>
      <c r="Q35" s="783">
        <v>97785</v>
      </c>
      <c r="R35" s="784"/>
      <c r="S35" s="784"/>
      <c r="T35" s="784"/>
      <c r="U35" s="784"/>
      <c r="V35" s="784">
        <v>93695</v>
      </c>
      <c r="W35" s="784"/>
      <c r="X35" s="784"/>
      <c r="Y35" s="784"/>
      <c r="Z35" s="784"/>
      <c r="AA35" s="784">
        <v>4090</v>
      </c>
      <c r="AB35" s="784"/>
      <c r="AC35" s="784"/>
      <c r="AD35" s="784"/>
      <c r="AE35" s="785"/>
      <c r="AF35" s="786">
        <v>16544</v>
      </c>
      <c r="AG35" s="787"/>
      <c r="AH35" s="787"/>
      <c r="AI35" s="787"/>
      <c r="AJ35" s="788"/>
      <c r="AK35" s="834">
        <v>2</v>
      </c>
      <c r="AL35" s="830"/>
      <c r="AM35" s="830"/>
      <c r="AN35" s="830"/>
      <c r="AO35" s="830"/>
      <c r="AP35" s="830" t="s">
        <v>568</v>
      </c>
      <c r="AQ35" s="830"/>
      <c r="AR35" s="830"/>
      <c r="AS35" s="830"/>
      <c r="AT35" s="830"/>
      <c r="AU35" s="830" t="s">
        <v>568</v>
      </c>
      <c r="AV35" s="830"/>
      <c r="AW35" s="830"/>
      <c r="AX35" s="830"/>
      <c r="AY35" s="830"/>
      <c r="AZ35" s="831" t="s">
        <v>568</v>
      </c>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400</v>
      </c>
      <c r="C36" s="781"/>
      <c r="D36" s="781"/>
      <c r="E36" s="781"/>
      <c r="F36" s="781"/>
      <c r="G36" s="781"/>
      <c r="H36" s="781"/>
      <c r="I36" s="781"/>
      <c r="J36" s="781"/>
      <c r="K36" s="781"/>
      <c r="L36" s="781"/>
      <c r="M36" s="781"/>
      <c r="N36" s="781"/>
      <c r="O36" s="781"/>
      <c r="P36" s="782"/>
      <c r="Q36" s="783">
        <v>236</v>
      </c>
      <c r="R36" s="784"/>
      <c r="S36" s="784"/>
      <c r="T36" s="784"/>
      <c r="U36" s="784"/>
      <c r="V36" s="784">
        <v>236</v>
      </c>
      <c r="W36" s="784"/>
      <c r="X36" s="784"/>
      <c r="Y36" s="784"/>
      <c r="Z36" s="784"/>
      <c r="AA36" s="784" t="s">
        <v>568</v>
      </c>
      <c r="AB36" s="784"/>
      <c r="AC36" s="784"/>
      <c r="AD36" s="784"/>
      <c r="AE36" s="785"/>
      <c r="AF36" s="786" t="s">
        <v>122</v>
      </c>
      <c r="AG36" s="787"/>
      <c r="AH36" s="787"/>
      <c r="AI36" s="787"/>
      <c r="AJ36" s="788"/>
      <c r="AK36" s="834">
        <v>218</v>
      </c>
      <c r="AL36" s="830"/>
      <c r="AM36" s="830"/>
      <c r="AN36" s="830"/>
      <c r="AO36" s="830"/>
      <c r="AP36" s="830" t="s">
        <v>568</v>
      </c>
      <c r="AQ36" s="830"/>
      <c r="AR36" s="830"/>
      <c r="AS36" s="830"/>
      <c r="AT36" s="830"/>
      <c r="AU36" s="830" t="s">
        <v>568</v>
      </c>
      <c r="AV36" s="830"/>
      <c r="AW36" s="830"/>
      <c r="AX36" s="830"/>
      <c r="AY36" s="830"/>
      <c r="AZ36" s="831" t="s">
        <v>568</v>
      </c>
      <c r="BA36" s="831"/>
      <c r="BB36" s="831"/>
      <c r="BC36" s="831"/>
      <c r="BD36" s="831"/>
      <c r="BE36" s="832" t="s">
        <v>401</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403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20774</v>
      </c>
      <c r="AG63" s="844"/>
      <c r="AH63" s="844"/>
      <c r="AI63" s="844"/>
      <c r="AJ63" s="845"/>
      <c r="AK63" s="846"/>
      <c r="AL63" s="841"/>
      <c r="AM63" s="841"/>
      <c r="AN63" s="841"/>
      <c r="AO63" s="841"/>
      <c r="AP63" s="844">
        <v>48238</v>
      </c>
      <c r="AQ63" s="844"/>
      <c r="AR63" s="844"/>
      <c r="AS63" s="844"/>
      <c r="AT63" s="844"/>
      <c r="AU63" s="844">
        <v>31804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405</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406</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555</v>
      </c>
      <c r="C68" s="870"/>
      <c r="D68" s="870"/>
      <c r="E68" s="870"/>
      <c r="F68" s="870"/>
      <c r="G68" s="870"/>
      <c r="H68" s="870"/>
      <c r="I68" s="870"/>
      <c r="J68" s="870"/>
      <c r="K68" s="870"/>
      <c r="L68" s="870"/>
      <c r="M68" s="870"/>
      <c r="N68" s="870"/>
      <c r="O68" s="870"/>
      <c r="P68" s="871"/>
      <c r="Q68" s="872">
        <v>124</v>
      </c>
      <c r="R68" s="866"/>
      <c r="S68" s="866"/>
      <c r="T68" s="866"/>
      <c r="U68" s="866"/>
      <c r="V68" s="866">
        <v>119</v>
      </c>
      <c r="W68" s="866"/>
      <c r="X68" s="866"/>
      <c r="Y68" s="866"/>
      <c r="Z68" s="866"/>
      <c r="AA68" s="866">
        <v>5</v>
      </c>
      <c r="AB68" s="866"/>
      <c r="AC68" s="866"/>
      <c r="AD68" s="866"/>
      <c r="AE68" s="866"/>
      <c r="AF68" s="866">
        <v>5</v>
      </c>
      <c r="AG68" s="866"/>
      <c r="AH68" s="866"/>
      <c r="AI68" s="866"/>
      <c r="AJ68" s="866"/>
      <c r="AK68" s="866">
        <v>40</v>
      </c>
      <c r="AL68" s="866"/>
      <c r="AM68" s="866"/>
      <c r="AN68" s="866"/>
      <c r="AO68" s="866"/>
      <c r="AP68" s="866" t="s">
        <v>568</v>
      </c>
      <c r="AQ68" s="866"/>
      <c r="AR68" s="866"/>
      <c r="AS68" s="866"/>
      <c r="AT68" s="866"/>
      <c r="AU68" s="866" t="s">
        <v>568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556</v>
      </c>
      <c r="C69" s="874"/>
      <c r="D69" s="874"/>
      <c r="E69" s="874"/>
      <c r="F69" s="874"/>
      <c r="G69" s="874"/>
      <c r="H69" s="874"/>
      <c r="I69" s="874"/>
      <c r="J69" s="874"/>
      <c r="K69" s="874"/>
      <c r="L69" s="874"/>
      <c r="M69" s="874"/>
      <c r="N69" s="874"/>
      <c r="O69" s="874"/>
      <c r="P69" s="875"/>
      <c r="Q69" s="876">
        <v>138788</v>
      </c>
      <c r="R69" s="830"/>
      <c r="S69" s="830"/>
      <c r="T69" s="830"/>
      <c r="U69" s="830"/>
      <c r="V69" s="830">
        <v>136779</v>
      </c>
      <c r="W69" s="830"/>
      <c r="X69" s="830"/>
      <c r="Y69" s="830"/>
      <c r="Z69" s="830"/>
      <c r="AA69" s="830">
        <v>2009</v>
      </c>
      <c r="AB69" s="830"/>
      <c r="AC69" s="830"/>
      <c r="AD69" s="830"/>
      <c r="AE69" s="830"/>
      <c r="AF69" s="830">
        <v>2009</v>
      </c>
      <c r="AG69" s="830"/>
      <c r="AH69" s="830"/>
      <c r="AI69" s="830"/>
      <c r="AJ69" s="830"/>
      <c r="AK69" s="830">
        <v>1048</v>
      </c>
      <c r="AL69" s="830"/>
      <c r="AM69" s="830"/>
      <c r="AN69" s="830"/>
      <c r="AO69" s="830"/>
      <c r="AP69" s="830" t="s">
        <v>568</v>
      </c>
      <c r="AQ69" s="830"/>
      <c r="AR69" s="830"/>
      <c r="AS69" s="830"/>
      <c r="AT69" s="830"/>
      <c r="AU69" s="830" t="s">
        <v>568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557</v>
      </c>
      <c r="C70" s="874"/>
      <c r="D70" s="874"/>
      <c r="E70" s="874"/>
      <c r="F70" s="874"/>
      <c r="G70" s="874"/>
      <c r="H70" s="874"/>
      <c r="I70" s="874"/>
      <c r="J70" s="874"/>
      <c r="K70" s="874"/>
      <c r="L70" s="874"/>
      <c r="M70" s="874"/>
      <c r="N70" s="874"/>
      <c r="O70" s="874"/>
      <c r="P70" s="875"/>
      <c r="Q70" s="876">
        <v>2773</v>
      </c>
      <c r="R70" s="830"/>
      <c r="S70" s="830"/>
      <c r="T70" s="830"/>
      <c r="U70" s="830"/>
      <c r="V70" s="830">
        <v>2573</v>
      </c>
      <c r="W70" s="830"/>
      <c r="X70" s="830"/>
      <c r="Y70" s="830"/>
      <c r="Z70" s="830"/>
      <c r="AA70" s="830">
        <v>200</v>
      </c>
      <c r="AB70" s="830"/>
      <c r="AC70" s="830"/>
      <c r="AD70" s="830"/>
      <c r="AE70" s="830"/>
      <c r="AF70" s="830">
        <v>200</v>
      </c>
      <c r="AG70" s="830"/>
      <c r="AH70" s="830"/>
      <c r="AI70" s="830"/>
      <c r="AJ70" s="830"/>
      <c r="AK70" s="830">
        <v>13</v>
      </c>
      <c r="AL70" s="830"/>
      <c r="AM70" s="830"/>
      <c r="AN70" s="830"/>
      <c r="AO70" s="830"/>
      <c r="AP70" s="830" t="s">
        <v>568</v>
      </c>
      <c r="AQ70" s="830"/>
      <c r="AR70" s="830"/>
      <c r="AS70" s="830"/>
      <c r="AT70" s="830"/>
      <c r="AU70" s="830" t="s">
        <v>568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558</v>
      </c>
      <c r="C71" s="874"/>
      <c r="D71" s="874"/>
      <c r="E71" s="874"/>
      <c r="F71" s="874"/>
      <c r="G71" s="874"/>
      <c r="H71" s="874"/>
      <c r="I71" s="874"/>
      <c r="J71" s="874"/>
      <c r="K71" s="874"/>
      <c r="L71" s="874"/>
      <c r="M71" s="874"/>
      <c r="N71" s="874"/>
      <c r="O71" s="874"/>
      <c r="P71" s="875"/>
      <c r="Q71" s="876">
        <v>23</v>
      </c>
      <c r="R71" s="830"/>
      <c r="S71" s="830"/>
      <c r="T71" s="830"/>
      <c r="U71" s="830"/>
      <c r="V71" s="830">
        <v>18</v>
      </c>
      <c r="W71" s="830"/>
      <c r="X71" s="830"/>
      <c r="Y71" s="830"/>
      <c r="Z71" s="830"/>
      <c r="AA71" s="830">
        <v>6</v>
      </c>
      <c r="AB71" s="830"/>
      <c r="AC71" s="830"/>
      <c r="AD71" s="830"/>
      <c r="AE71" s="830"/>
      <c r="AF71" s="830">
        <v>6</v>
      </c>
      <c r="AG71" s="830"/>
      <c r="AH71" s="830"/>
      <c r="AI71" s="830"/>
      <c r="AJ71" s="830"/>
      <c r="AK71" s="830">
        <v>5</v>
      </c>
      <c r="AL71" s="830"/>
      <c r="AM71" s="830"/>
      <c r="AN71" s="830"/>
      <c r="AO71" s="830"/>
      <c r="AP71" s="830" t="s">
        <v>568</v>
      </c>
      <c r="AQ71" s="830"/>
      <c r="AR71" s="830"/>
      <c r="AS71" s="830"/>
      <c r="AT71" s="830"/>
      <c r="AU71" s="830" t="s">
        <v>568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2220</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165</v>
      </c>
      <c r="CS102" s="852"/>
      <c r="CT102" s="852"/>
      <c r="CU102" s="852"/>
      <c r="CV102" s="891"/>
      <c r="CW102" s="890">
        <v>12</v>
      </c>
      <c r="CX102" s="852"/>
      <c r="CY102" s="852"/>
      <c r="CZ102" s="852"/>
      <c r="DA102" s="891"/>
      <c r="DB102" s="890"/>
      <c r="DC102" s="852"/>
      <c r="DD102" s="852"/>
      <c r="DE102" s="852"/>
      <c r="DF102" s="891"/>
      <c r="DG102" s="890">
        <v>2570</v>
      </c>
      <c r="DH102" s="852"/>
      <c r="DI102" s="852"/>
      <c r="DJ102" s="852"/>
      <c r="DK102" s="891"/>
      <c r="DL102" s="890"/>
      <c r="DM102" s="852"/>
      <c r="DN102" s="852"/>
      <c r="DO102" s="852"/>
      <c r="DP102" s="891"/>
      <c r="DQ102" s="890">
        <v>648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416</v>
      </c>
      <c r="AB109" s="893"/>
      <c r="AC109" s="893"/>
      <c r="AD109" s="893"/>
      <c r="AE109" s="894"/>
      <c r="AF109" s="892" t="s">
        <v>417</v>
      </c>
      <c r="AG109" s="893"/>
      <c r="AH109" s="893"/>
      <c r="AI109" s="893"/>
      <c r="AJ109" s="894"/>
      <c r="AK109" s="892" t="s">
        <v>294</v>
      </c>
      <c r="AL109" s="893"/>
      <c r="AM109" s="893"/>
      <c r="AN109" s="893"/>
      <c r="AO109" s="894"/>
      <c r="AP109" s="892" t="s">
        <v>418</v>
      </c>
      <c r="AQ109" s="893"/>
      <c r="AR109" s="893"/>
      <c r="AS109" s="893"/>
      <c r="AT109" s="895"/>
      <c r="AU109" s="912" t="s">
        <v>415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416</v>
      </c>
      <c r="BR109" s="893"/>
      <c r="BS109" s="893"/>
      <c r="BT109" s="893"/>
      <c r="BU109" s="894"/>
      <c r="BV109" s="892" t="s">
        <v>417</v>
      </c>
      <c r="BW109" s="893"/>
      <c r="BX109" s="893"/>
      <c r="BY109" s="893"/>
      <c r="BZ109" s="894"/>
      <c r="CA109" s="892" t="s">
        <v>294</v>
      </c>
      <c r="CB109" s="893"/>
      <c r="CC109" s="893"/>
      <c r="CD109" s="893"/>
      <c r="CE109" s="894"/>
      <c r="CF109" s="913" t="s">
        <v>418</v>
      </c>
      <c r="CG109" s="913"/>
      <c r="CH109" s="913"/>
      <c r="CI109" s="913"/>
      <c r="CJ109" s="913"/>
      <c r="CK109" s="892" t="s">
        <v>419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416</v>
      </c>
      <c r="DH109" s="893"/>
      <c r="DI109" s="893"/>
      <c r="DJ109" s="893"/>
      <c r="DK109" s="894"/>
      <c r="DL109" s="892" t="s">
        <v>417</v>
      </c>
      <c r="DM109" s="893"/>
      <c r="DN109" s="893"/>
      <c r="DO109" s="893"/>
      <c r="DP109" s="894"/>
      <c r="DQ109" s="892" t="s">
        <v>294</v>
      </c>
      <c r="DR109" s="893"/>
      <c r="DS109" s="893"/>
      <c r="DT109" s="893"/>
      <c r="DU109" s="894"/>
      <c r="DV109" s="892" t="s">
        <v>418</v>
      </c>
      <c r="DW109" s="893"/>
      <c r="DX109" s="893"/>
      <c r="DY109" s="893"/>
      <c r="DZ109" s="895"/>
    </row>
    <row r="110" spans="1:131" s="230" customFormat="1" ht="26.25" customHeight="1" x14ac:dyDescent="0.15">
      <c r="A110" s="896" t="s">
        <v>420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8026761</v>
      </c>
      <c r="AB110" s="900"/>
      <c r="AC110" s="900"/>
      <c r="AD110" s="900"/>
      <c r="AE110" s="901"/>
      <c r="AF110" s="902">
        <v>8315043</v>
      </c>
      <c r="AG110" s="900"/>
      <c r="AH110" s="900"/>
      <c r="AI110" s="900"/>
      <c r="AJ110" s="901"/>
      <c r="AK110" s="902">
        <v>8231253</v>
      </c>
      <c r="AL110" s="900"/>
      <c r="AM110" s="900"/>
      <c r="AN110" s="900"/>
      <c r="AO110" s="901"/>
      <c r="AP110" s="903">
        <v>29.5</v>
      </c>
      <c r="AQ110" s="904"/>
      <c r="AR110" s="904"/>
      <c r="AS110" s="904"/>
      <c r="AT110" s="905"/>
      <c r="AU110" s="906" t="s">
        <v>69</v>
      </c>
      <c r="AV110" s="907"/>
      <c r="AW110" s="907"/>
      <c r="AX110" s="907"/>
      <c r="AY110" s="907"/>
      <c r="AZ110" s="929" t="s">
        <v>421</v>
      </c>
      <c r="BA110" s="897"/>
      <c r="BB110" s="897"/>
      <c r="BC110" s="897"/>
      <c r="BD110" s="897"/>
      <c r="BE110" s="897"/>
      <c r="BF110" s="897"/>
      <c r="BG110" s="897"/>
      <c r="BH110" s="897"/>
      <c r="BI110" s="897"/>
      <c r="BJ110" s="897"/>
      <c r="BK110" s="897"/>
      <c r="BL110" s="897"/>
      <c r="BM110" s="897"/>
      <c r="BN110" s="897"/>
      <c r="BO110" s="897"/>
      <c r="BP110" s="898"/>
      <c r="BQ110" s="930">
        <v>88654556</v>
      </c>
      <c r="BR110" s="931"/>
      <c r="BS110" s="931"/>
      <c r="BT110" s="931"/>
      <c r="BU110" s="931"/>
      <c r="BV110" s="931">
        <v>87623315</v>
      </c>
      <c r="BW110" s="931"/>
      <c r="BX110" s="931"/>
      <c r="BY110" s="931"/>
      <c r="BZ110" s="931"/>
      <c r="CA110" s="931">
        <v>87302287</v>
      </c>
      <c r="CB110" s="931"/>
      <c r="CC110" s="931"/>
      <c r="CD110" s="931"/>
      <c r="CE110" s="931"/>
      <c r="CF110" s="944">
        <v>312.7</v>
      </c>
      <c r="CG110" s="945"/>
      <c r="CH110" s="945"/>
      <c r="CI110" s="945"/>
      <c r="CJ110" s="945"/>
      <c r="CK110" s="946" t="s">
        <v>422</v>
      </c>
      <c r="CL110" s="947"/>
      <c r="CM110" s="929" t="s">
        <v>423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425</v>
      </c>
      <c r="BA111" s="923"/>
      <c r="BB111" s="923"/>
      <c r="BC111" s="923"/>
      <c r="BD111" s="923"/>
      <c r="BE111" s="923"/>
      <c r="BF111" s="923"/>
      <c r="BG111" s="923"/>
      <c r="BH111" s="923"/>
      <c r="BI111" s="923"/>
      <c r="BJ111" s="923"/>
      <c r="BK111" s="923"/>
      <c r="BL111" s="923"/>
      <c r="BM111" s="923"/>
      <c r="BN111" s="923"/>
      <c r="BO111" s="923"/>
      <c r="BP111" s="924"/>
      <c r="BQ111" s="925">
        <v>1189490</v>
      </c>
      <c r="BR111" s="926"/>
      <c r="BS111" s="926"/>
      <c r="BT111" s="926"/>
      <c r="BU111" s="926"/>
      <c r="BV111" s="926">
        <v>1146736</v>
      </c>
      <c r="BW111" s="926"/>
      <c r="BX111" s="926"/>
      <c r="BY111" s="926"/>
      <c r="BZ111" s="926"/>
      <c r="CA111" s="926">
        <v>1114318</v>
      </c>
      <c r="CB111" s="926"/>
      <c r="CC111" s="926"/>
      <c r="CD111" s="926"/>
      <c r="CE111" s="926"/>
      <c r="CF111" s="920">
        <v>4</v>
      </c>
      <c r="CG111" s="921"/>
      <c r="CH111" s="921"/>
      <c r="CI111" s="921"/>
      <c r="CJ111" s="921"/>
      <c r="CK111" s="948"/>
      <c r="CL111" s="949"/>
      <c r="CM111" s="922" t="s">
        <v>426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427</v>
      </c>
      <c r="B112" s="953"/>
      <c r="C112" s="923" t="s">
        <v>428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429</v>
      </c>
      <c r="BA112" s="923"/>
      <c r="BB112" s="923"/>
      <c r="BC112" s="923"/>
      <c r="BD112" s="923"/>
      <c r="BE112" s="923"/>
      <c r="BF112" s="923"/>
      <c r="BG112" s="923"/>
      <c r="BH112" s="923"/>
      <c r="BI112" s="923"/>
      <c r="BJ112" s="923"/>
      <c r="BK112" s="923"/>
      <c r="BL112" s="923"/>
      <c r="BM112" s="923"/>
      <c r="BN112" s="923"/>
      <c r="BO112" s="923"/>
      <c r="BP112" s="924"/>
      <c r="BQ112" s="925">
        <v>31809308</v>
      </c>
      <c r="BR112" s="926"/>
      <c r="BS112" s="926"/>
      <c r="BT112" s="926"/>
      <c r="BU112" s="926"/>
      <c r="BV112" s="926">
        <v>31920669</v>
      </c>
      <c r="BW112" s="926"/>
      <c r="BX112" s="926"/>
      <c r="BY112" s="926"/>
      <c r="BZ112" s="926"/>
      <c r="CA112" s="926">
        <v>31804120</v>
      </c>
      <c r="CB112" s="926"/>
      <c r="CC112" s="926"/>
      <c r="CD112" s="926"/>
      <c r="CE112" s="926"/>
      <c r="CF112" s="920">
        <v>113.9</v>
      </c>
      <c r="CG112" s="921"/>
      <c r="CH112" s="921"/>
      <c r="CI112" s="921"/>
      <c r="CJ112" s="921"/>
      <c r="CK112" s="948"/>
      <c r="CL112" s="949"/>
      <c r="CM112" s="922" t="s">
        <v>430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2518953</v>
      </c>
      <c r="AB113" s="938"/>
      <c r="AC113" s="938"/>
      <c r="AD113" s="938"/>
      <c r="AE113" s="939"/>
      <c r="AF113" s="940">
        <v>2789659</v>
      </c>
      <c r="AG113" s="938"/>
      <c r="AH113" s="938"/>
      <c r="AI113" s="938"/>
      <c r="AJ113" s="939"/>
      <c r="AK113" s="940">
        <v>2791708</v>
      </c>
      <c r="AL113" s="938"/>
      <c r="AM113" s="938"/>
      <c r="AN113" s="938"/>
      <c r="AO113" s="939"/>
      <c r="AP113" s="941">
        <v>10</v>
      </c>
      <c r="AQ113" s="942"/>
      <c r="AR113" s="942"/>
      <c r="AS113" s="942"/>
      <c r="AT113" s="943"/>
      <c r="AU113" s="908"/>
      <c r="AV113" s="909"/>
      <c r="AW113" s="909"/>
      <c r="AX113" s="909"/>
      <c r="AY113" s="909"/>
      <c r="AZ113" s="922" t="s">
        <v>432</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435</v>
      </c>
      <c r="BA114" s="923"/>
      <c r="BB114" s="923"/>
      <c r="BC114" s="923"/>
      <c r="BD114" s="923"/>
      <c r="BE114" s="923"/>
      <c r="BF114" s="923"/>
      <c r="BG114" s="923"/>
      <c r="BH114" s="923"/>
      <c r="BI114" s="923"/>
      <c r="BJ114" s="923"/>
      <c r="BK114" s="923"/>
      <c r="BL114" s="923"/>
      <c r="BM114" s="923"/>
      <c r="BN114" s="923"/>
      <c r="BO114" s="923"/>
      <c r="BP114" s="924"/>
      <c r="BQ114" s="925">
        <v>9022751</v>
      </c>
      <c r="BR114" s="926"/>
      <c r="BS114" s="926"/>
      <c r="BT114" s="926"/>
      <c r="BU114" s="926"/>
      <c r="BV114" s="926">
        <v>8817282</v>
      </c>
      <c r="BW114" s="926"/>
      <c r="BX114" s="926"/>
      <c r="BY114" s="926"/>
      <c r="BZ114" s="926"/>
      <c r="CA114" s="926">
        <v>9167568</v>
      </c>
      <c r="CB114" s="926"/>
      <c r="CC114" s="926"/>
      <c r="CD114" s="926"/>
      <c r="CE114" s="926"/>
      <c r="CF114" s="920">
        <v>32.799999999999997</v>
      </c>
      <c r="CG114" s="921"/>
      <c r="CH114" s="921"/>
      <c r="CI114" s="921"/>
      <c r="CJ114" s="921"/>
      <c r="CK114" s="948"/>
      <c r="CL114" s="949"/>
      <c r="CM114" s="922" t="s">
        <v>436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54911</v>
      </c>
      <c r="AB115" s="938"/>
      <c r="AC115" s="938"/>
      <c r="AD115" s="938"/>
      <c r="AE115" s="939"/>
      <c r="AF115" s="940">
        <v>42754</v>
      </c>
      <c r="AG115" s="938"/>
      <c r="AH115" s="938"/>
      <c r="AI115" s="938"/>
      <c r="AJ115" s="939"/>
      <c r="AK115" s="940">
        <v>32418</v>
      </c>
      <c r="AL115" s="938"/>
      <c r="AM115" s="938"/>
      <c r="AN115" s="938"/>
      <c r="AO115" s="939"/>
      <c r="AP115" s="941">
        <v>0.1</v>
      </c>
      <c r="AQ115" s="942"/>
      <c r="AR115" s="942"/>
      <c r="AS115" s="942"/>
      <c r="AT115" s="943"/>
      <c r="AU115" s="908"/>
      <c r="AV115" s="909"/>
      <c r="AW115" s="909"/>
      <c r="AX115" s="909"/>
      <c r="AY115" s="909"/>
      <c r="AZ115" s="922" t="s">
        <v>438</v>
      </c>
      <c r="BA115" s="923"/>
      <c r="BB115" s="923"/>
      <c r="BC115" s="923"/>
      <c r="BD115" s="923"/>
      <c r="BE115" s="923"/>
      <c r="BF115" s="923"/>
      <c r="BG115" s="923"/>
      <c r="BH115" s="923"/>
      <c r="BI115" s="923"/>
      <c r="BJ115" s="923"/>
      <c r="BK115" s="923"/>
      <c r="BL115" s="923"/>
      <c r="BM115" s="923"/>
      <c r="BN115" s="923"/>
      <c r="BO115" s="923"/>
      <c r="BP115" s="924"/>
      <c r="BQ115" s="925">
        <v>850687</v>
      </c>
      <c r="BR115" s="926"/>
      <c r="BS115" s="926"/>
      <c r="BT115" s="926"/>
      <c r="BU115" s="926"/>
      <c r="BV115" s="926">
        <v>748546</v>
      </c>
      <c r="BW115" s="926"/>
      <c r="BX115" s="926"/>
      <c r="BY115" s="926"/>
      <c r="BZ115" s="926"/>
      <c r="CA115" s="926">
        <v>647633</v>
      </c>
      <c r="CB115" s="926"/>
      <c r="CC115" s="926"/>
      <c r="CD115" s="926"/>
      <c r="CE115" s="926"/>
      <c r="CF115" s="920">
        <v>2.2999999999999998</v>
      </c>
      <c r="CG115" s="921"/>
      <c r="CH115" s="921"/>
      <c r="CI115" s="921"/>
      <c r="CJ115" s="921"/>
      <c r="CK115" s="948"/>
      <c r="CL115" s="949"/>
      <c r="CM115" s="922" t="s">
        <v>439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441</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443</v>
      </c>
      <c r="Z117" s="894"/>
      <c r="AA117" s="978">
        <v>10600625</v>
      </c>
      <c r="AB117" s="979"/>
      <c r="AC117" s="979"/>
      <c r="AD117" s="979"/>
      <c r="AE117" s="980"/>
      <c r="AF117" s="981">
        <v>11147456</v>
      </c>
      <c r="AG117" s="979"/>
      <c r="AH117" s="979"/>
      <c r="AI117" s="979"/>
      <c r="AJ117" s="980"/>
      <c r="AK117" s="981">
        <v>11055379</v>
      </c>
      <c r="AL117" s="979"/>
      <c r="AM117" s="979"/>
      <c r="AN117" s="979"/>
      <c r="AO117" s="980"/>
      <c r="AP117" s="982"/>
      <c r="AQ117" s="983"/>
      <c r="AR117" s="983"/>
      <c r="AS117" s="983"/>
      <c r="AT117" s="984"/>
      <c r="AU117" s="908"/>
      <c r="AV117" s="909"/>
      <c r="AW117" s="909"/>
      <c r="AX117" s="909"/>
      <c r="AY117" s="909"/>
      <c r="AZ117" s="974" t="s">
        <v>444</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416</v>
      </c>
      <c r="AB118" s="893"/>
      <c r="AC118" s="893"/>
      <c r="AD118" s="893"/>
      <c r="AE118" s="894"/>
      <c r="AF118" s="892" t="s">
        <v>417</v>
      </c>
      <c r="AG118" s="893"/>
      <c r="AH118" s="893"/>
      <c r="AI118" s="893"/>
      <c r="AJ118" s="894"/>
      <c r="AK118" s="892" t="s">
        <v>294</v>
      </c>
      <c r="AL118" s="893"/>
      <c r="AM118" s="893"/>
      <c r="AN118" s="893"/>
      <c r="AO118" s="894"/>
      <c r="AP118" s="970" t="s">
        <v>418</v>
      </c>
      <c r="AQ118" s="971"/>
      <c r="AR118" s="971"/>
      <c r="AS118" s="971"/>
      <c r="AT118" s="972"/>
      <c r="AU118" s="908"/>
      <c r="AV118" s="909"/>
      <c r="AW118" s="909"/>
      <c r="AX118" s="909"/>
      <c r="AY118" s="909"/>
      <c r="AZ118" s="973" t="s">
        <v>446</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422</v>
      </c>
      <c r="B119" s="947"/>
      <c r="C119" s="929" t="s">
        <v>423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448</v>
      </c>
      <c r="BP119" s="1005"/>
      <c r="BQ119" s="999">
        <v>131526792</v>
      </c>
      <c r="BR119" s="1000"/>
      <c r="BS119" s="1000"/>
      <c r="BT119" s="1000"/>
      <c r="BU119" s="1000"/>
      <c r="BV119" s="1000">
        <v>130256548</v>
      </c>
      <c r="BW119" s="1000"/>
      <c r="BX119" s="1000"/>
      <c r="BY119" s="1000"/>
      <c r="BZ119" s="1000"/>
      <c r="CA119" s="1000">
        <v>130035926</v>
      </c>
      <c r="CB119" s="1000"/>
      <c r="CC119" s="1000"/>
      <c r="CD119" s="1000"/>
      <c r="CE119" s="1000"/>
      <c r="CF119" s="1001"/>
      <c r="CG119" s="1002"/>
      <c r="CH119" s="1002"/>
      <c r="CI119" s="1002"/>
      <c r="CJ119" s="1003"/>
      <c r="CK119" s="950"/>
      <c r="CL119" s="951"/>
      <c r="CM119" s="973" t="s">
        <v>449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1189490</v>
      </c>
      <c r="DH119" s="986"/>
      <c r="DI119" s="986"/>
      <c r="DJ119" s="986"/>
      <c r="DK119" s="987"/>
      <c r="DL119" s="985">
        <v>1146736</v>
      </c>
      <c r="DM119" s="986"/>
      <c r="DN119" s="986"/>
      <c r="DO119" s="986"/>
      <c r="DP119" s="987"/>
      <c r="DQ119" s="985">
        <v>1114318</v>
      </c>
      <c r="DR119" s="986"/>
      <c r="DS119" s="986"/>
      <c r="DT119" s="986"/>
      <c r="DU119" s="987"/>
      <c r="DV119" s="988">
        <v>4</v>
      </c>
      <c r="DW119" s="989"/>
      <c r="DX119" s="989"/>
      <c r="DY119" s="989"/>
      <c r="DZ119" s="990"/>
    </row>
    <row r="120" spans="1:130" s="230" customFormat="1" ht="26.25" customHeight="1" x14ac:dyDescent="0.15">
      <c r="A120" s="1057"/>
      <c r="B120" s="949"/>
      <c r="C120" s="922" t="s">
        <v>426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450</v>
      </c>
      <c r="AV120" s="992"/>
      <c r="AW120" s="992"/>
      <c r="AX120" s="992"/>
      <c r="AY120" s="993"/>
      <c r="AZ120" s="929" t="s">
        <v>451</v>
      </c>
      <c r="BA120" s="897"/>
      <c r="BB120" s="897"/>
      <c r="BC120" s="897"/>
      <c r="BD120" s="897"/>
      <c r="BE120" s="897"/>
      <c r="BF120" s="897"/>
      <c r="BG120" s="897"/>
      <c r="BH120" s="897"/>
      <c r="BI120" s="897"/>
      <c r="BJ120" s="897"/>
      <c r="BK120" s="897"/>
      <c r="BL120" s="897"/>
      <c r="BM120" s="897"/>
      <c r="BN120" s="897"/>
      <c r="BO120" s="897"/>
      <c r="BP120" s="898"/>
      <c r="BQ120" s="930">
        <v>18443861</v>
      </c>
      <c r="BR120" s="931"/>
      <c r="BS120" s="931"/>
      <c r="BT120" s="931"/>
      <c r="BU120" s="931"/>
      <c r="BV120" s="931">
        <v>22112143</v>
      </c>
      <c r="BW120" s="931"/>
      <c r="BX120" s="931"/>
      <c r="BY120" s="931"/>
      <c r="BZ120" s="931"/>
      <c r="CA120" s="931">
        <v>24069312</v>
      </c>
      <c r="CB120" s="931"/>
      <c r="CC120" s="931"/>
      <c r="CD120" s="931"/>
      <c r="CE120" s="931"/>
      <c r="CF120" s="944">
        <v>86.2</v>
      </c>
      <c r="CG120" s="945"/>
      <c r="CH120" s="945"/>
      <c r="CI120" s="945"/>
      <c r="CJ120" s="945"/>
      <c r="CK120" s="1006" t="s">
        <v>452</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29439884</v>
      </c>
      <c r="DH120" s="931"/>
      <c r="DI120" s="931"/>
      <c r="DJ120" s="931"/>
      <c r="DK120" s="931"/>
      <c r="DL120" s="931">
        <v>29495189</v>
      </c>
      <c r="DM120" s="931"/>
      <c r="DN120" s="931"/>
      <c r="DO120" s="931"/>
      <c r="DP120" s="931"/>
      <c r="DQ120" s="931">
        <v>29271455</v>
      </c>
      <c r="DR120" s="931"/>
      <c r="DS120" s="931"/>
      <c r="DT120" s="931"/>
      <c r="DU120" s="931"/>
      <c r="DV120" s="932">
        <v>104.8</v>
      </c>
      <c r="DW120" s="932"/>
      <c r="DX120" s="932"/>
      <c r="DY120" s="932"/>
      <c r="DZ120" s="933"/>
    </row>
    <row r="121" spans="1:130" s="230" customFormat="1" ht="26.25" customHeight="1" x14ac:dyDescent="0.15">
      <c r="A121" s="1057"/>
      <c r="B121" s="949"/>
      <c r="C121" s="974" t="s">
        <v>453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454</v>
      </c>
      <c r="BA121" s="923"/>
      <c r="BB121" s="923"/>
      <c r="BC121" s="923"/>
      <c r="BD121" s="923"/>
      <c r="BE121" s="923"/>
      <c r="BF121" s="923"/>
      <c r="BG121" s="923"/>
      <c r="BH121" s="923"/>
      <c r="BI121" s="923"/>
      <c r="BJ121" s="923"/>
      <c r="BK121" s="923"/>
      <c r="BL121" s="923"/>
      <c r="BM121" s="923"/>
      <c r="BN121" s="923"/>
      <c r="BO121" s="923"/>
      <c r="BP121" s="924"/>
      <c r="BQ121" s="925">
        <v>2588516</v>
      </c>
      <c r="BR121" s="926"/>
      <c r="BS121" s="926"/>
      <c r="BT121" s="926"/>
      <c r="BU121" s="926"/>
      <c r="BV121" s="926">
        <v>2385259</v>
      </c>
      <c r="BW121" s="926"/>
      <c r="BX121" s="926"/>
      <c r="BY121" s="926"/>
      <c r="BZ121" s="926"/>
      <c r="CA121" s="926">
        <v>2185675</v>
      </c>
      <c r="CB121" s="926"/>
      <c r="CC121" s="926"/>
      <c r="CD121" s="926"/>
      <c r="CE121" s="926"/>
      <c r="CF121" s="920">
        <v>7.8</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2128277</v>
      </c>
      <c r="DH121" s="926"/>
      <c r="DI121" s="926"/>
      <c r="DJ121" s="926"/>
      <c r="DK121" s="926"/>
      <c r="DL121" s="926">
        <v>2200491</v>
      </c>
      <c r="DM121" s="926"/>
      <c r="DN121" s="926"/>
      <c r="DO121" s="926"/>
      <c r="DP121" s="926"/>
      <c r="DQ121" s="926">
        <v>2302041</v>
      </c>
      <c r="DR121" s="926"/>
      <c r="DS121" s="926"/>
      <c r="DT121" s="926"/>
      <c r="DU121" s="926"/>
      <c r="DV121" s="927">
        <v>8.1999999999999993</v>
      </c>
      <c r="DW121" s="927"/>
      <c r="DX121" s="927"/>
      <c r="DY121" s="927"/>
      <c r="DZ121" s="928"/>
    </row>
    <row r="122" spans="1:130" s="230" customFormat="1" ht="26.25" customHeight="1" x14ac:dyDescent="0.15">
      <c r="A122" s="1057"/>
      <c r="B122" s="949"/>
      <c r="C122" s="922" t="s">
        <v>436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455</v>
      </c>
      <c r="BA122" s="965"/>
      <c r="BB122" s="965"/>
      <c r="BC122" s="965"/>
      <c r="BD122" s="965"/>
      <c r="BE122" s="965"/>
      <c r="BF122" s="965"/>
      <c r="BG122" s="965"/>
      <c r="BH122" s="965"/>
      <c r="BI122" s="965"/>
      <c r="BJ122" s="965"/>
      <c r="BK122" s="965"/>
      <c r="BL122" s="965"/>
      <c r="BM122" s="965"/>
      <c r="BN122" s="965"/>
      <c r="BO122" s="965"/>
      <c r="BP122" s="966"/>
      <c r="BQ122" s="999">
        <v>77637516</v>
      </c>
      <c r="BR122" s="1000"/>
      <c r="BS122" s="1000"/>
      <c r="BT122" s="1000"/>
      <c r="BU122" s="1000"/>
      <c r="BV122" s="1000">
        <v>74044742</v>
      </c>
      <c r="BW122" s="1000"/>
      <c r="BX122" s="1000"/>
      <c r="BY122" s="1000"/>
      <c r="BZ122" s="1000"/>
      <c r="CA122" s="1000">
        <v>72739146</v>
      </c>
      <c r="CB122" s="1000"/>
      <c r="CC122" s="1000"/>
      <c r="CD122" s="1000"/>
      <c r="CE122" s="1000"/>
      <c r="CF122" s="1017">
        <v>260.5</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v>241147</v>
      </c>
      <c r="DH122" s="926"/>
      <c r="DI122" s="926"/>
      <c r="DJ122" s="926"/>
      <c r="DK122" s="926"/>
      <c r="DL122" s="926">
        <v>224989</v>
      </c>
      <c r="DM122" s="926"/>
      <c r="DN122" s="926"/>
      <c r="DO122" s="926"/>
      <c r="DP122" s="926"/>
      <c r="DQ122" s="926">
        <v>230624</v>
      </c>
      <c r="DR122" s="926"/>
      <c r="DS122" s="926"/>
      <c r="DT122" s="926"/>
      <c r="DU122" s="926"/>
      <c r="DV122" s="927">
        <v>0.8</v>
      </c>
      <c r="DW122" s="927"/>
      <c r="DX122" s="927"/>
      <c r="DY122" s="927"/>
      <c r="DZ122" s="928"/>
    </row>
    <row r="123" spans="1:130" s="230" customFormat="1" ht="26.25" customHeight="1" x14ac:dyDescent="0.15">
      <c r="A123" s="1057"/>
      <c r="B123" s="949"/>
      <c r="C123" s="922" t="s">
        <v>442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456</v>
      </c>
      <c r="BP123" s="1005"/>
      <c r="BQ123" s="1063">
        <v>98669893</v>
      </c>
      <c r="BR123" s="1064"/>
      <c r="BS123" s="1064"/>
      <c r="BT123" s="1064"/>
      <c r="BU123" s="1064"/>
      <c r="BV123" s="1064">
        <v>98542144</v>
      </c>
      <c r="BW123" s="1064"/>
      <c r="BX123" s="1064"/>
      <c r="BY123" s="1064"/>
      <c r="BZ123" s="1064"/>
      <c r="CA123" s="1064">
        <v>98994133</v>
      </c>
      <c r="CB123" s="1064"/>
      <c r="CC123" s="1064"/>
      <c r="CD123" s="1064"/>
      <c r="CE123" s="1064"/>
      <c r="CF123" s="1001"/>
      <c r="CG123" s="1002"/>
      <c r="CH123" s="1002"/>
      <c r="CI123" s="1002"/>
      <c r="CJ123" s="1003"/>
      <c r="CK123" s="1009"/>
      <c r="CL123" s="1010"/>
      <c r="CM123" s="1010"/>
      <c r="CN123" s="1010"/>
      <c r="CO123" s="1011"/>
      <c r="CP123" s="1019" t="s">
        <v>399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115.2</v>
      </c>
      <c r="BR124" s="1027"/>
      <c r="BS124" s="1027"/>
      <c r="BT124" s="1027"/>
      <c r="BU124" s="1027"/>
      <c r="BV124" s="1027">
        <v>114.4</v>
      </c>
      <c r="BW124" s="1027"/>
      <c r="BX124" s="1027"/>
      <c r="BY124" s="1027"/>
      <c r="BZ124" s="1027"/>
      <c r="CA124" s="1027">
        <v>111.1</v>
      </c>
      <c r="CB124" s="1027"/>
      <c r="CC124" s="1027"/>
      <c r="CD124" s="1027"/>
      <c r="CE124" s="1027"/>
      <c r="CF124" s="1028"/>
      <c r="CG124" s="1029"/>
      <c r="CH124" s="1029"/>
      <c r="CI124" s="1029"/>
      <c r="CJ124" s="1030"/>
      <c r="CK124" s="1012"/>
      <c r="CL124" s="1012"/>
      <c r="CM124" s="1012"/>
      <c r="CN124" s="1012"/>
      <c r="CO124" s="1013"/>
      <c r="CP124" s="1019" t="s">
        <v>458</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v>54911</v>
      </c>
      <c r="AB125" s="959"/>
      <c r="AC125" s="959"/>
      <c r="AD125" s="959"/>
      <c r="AE125" s="960"/>
      <c r="AF125" s="961">
        <v>42754</v>
      </c>
      <c r="AG125" s="959"/>
      <c r="AH125" s="959"/>
      <c r="AI125" s="959"/>
      <c r="AJ125" s="960"/>
      <c r="AK125" s="961">
        <v>32418</v>
      </c>
      <c r="AL125" s="959"/>
      <c r="AM125" s="959"/>
      <c r="AN125" s="959"/>
      <c r="AO125" s="960"/>
      <c r="AP125" s="962">
        <v>0.1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459</v>
      </c>
      <c r="CL125" s="1007"/>
      <c r="CM125" s="1007"/>
      <c r="CN125" s="1007"/>
      <c r="CO125" s="1008"/>
      <c r="CP125" s="929" t="s">
        <v>460</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461</v>
      </c>
      <c r="CQ126" s="923"/>
      <c r="CR126" s="923"/>
      <c r="CS126" s="923"/>
      <c r="CT126" s="923"/>
      <c r="CU126" s="923"/>
      <c r="CV126" s="923"/>
      <c r="CW126" s="923"/>
      <c r="CX126" s="923"/>
      <c r="CY126" s="923"/>
      <c r="CZ126" s="923"/>
      <c r="DA126" s="923"/>
      <c r="DB126" s="923"/>
      <c r="DC126" s="923"/>
      <c r="DD126" s="923"/>
      <c r="DE126" s="923"/>
      <c r="DF126" s="924"/>
      <c r="DG126" s="925">
        <v>850687</v>
      </c>
      <c r="DH126" s="926"/>
      <c r="DI126" s="926"/>
      <c r="DJ126" s="926"/>
      <c r="DK126" s="926"/>
      <c r="DL126" s="926">
        <v>748546</v>
      </c>
      <c r="DM126" s="926"/>
      <c r="DN126" s="926"/>
      <c r="DO126" s="926"/>
      <c r="DP126" s="926"/>
      <c r="DQ126" s="926">
        <v>647633</v>
      </c>
      <c r="DR126" s="926"/>
      <c r="DS126" s="926"/>
      <c r="DT126" s="926"/>
      <c r="DU126" s="926"/>
      <c r="DV126" s="927">
        <v>2.2999999999999998</v>
      </c>
      <c r="DW126" s="927"/>
      <c r="DX126" s="927"/>
      <c r="DY126" s="927"/>
      <c r="DZ126" s="928"/>
    </row>
    <row r="127" spans="1:130" s="230" customFormat="1" ht="26.25" customHeight="1" x14ac:dyDescent="0.15">
      <c r="A127" s="1058"/>
      <c r="B127" s="951"/>
      <c r="C127" s="973" t="s">
        <v>462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463</v>
      </c>
      <c r="AY127" s="1032"/>
      <c r="AZ127" s="1032"/>
      <c r="BA127" s="1032"/>
      <c r="BB127" s="1032"/>
      <c r="BC127" s="1032"/>
      <c r="BD127" s="1032"/>
      <c r="BE127" s="1033"/>
      <c r="BF127" s="1034" t="s">
        <v>464</v>
      </c>
      <c r="BG127" s="1032"/>
      <c r="BH127" s="1032"/>
      <c r="BI127" s="1032"/>
      <c r="BJ127" s="1032"/>
      <c r="BK127" s="1032"/>
      <c r="BL127" s="1033"/>
      <c r="BM127" s="1034" t="s">
        <v>465</v>
      </c>
      <c r="BN127" s="1032"/>
      <c r="BO127" s="1032"/>
      <c r="BP127" s="1032"/>
      <c r="BQ127" s="1032"/>
      <c r="BR127" s="1032"/>
      <c r="BS127" s="1033"/>
      <c r="BT127" s="1034" t="s">
        <v>466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467</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469</v>
      </c>
      <c r="X128" s="1043"/>
      <c r="Y128" s="1043"/>
      <c r="Z128" s="1044"/>
      <c r="AA128" s="1045">
        <v>272463</v>
      </c>
      <c r="AB128" s="1046"/>
      <c r="AC128" s="1046"/>
      <c r="AD128" s="1046"/>
      <c r="AE128" s="1047"/>
      <c r="AF128" s="1048">
        <v>252040</v>
      </c>
      <c r="AG128" s="1046"/>
      <c r="AH128" s="1046"/>
      <c r="AI128" s="1046"/>
      <c r="AJ128" s="1047"/>
      <c r="AK128" s="1048">
        <v>249357</v>
      </c>
      <c r="AL128" s="1046"/>
      <c r="AM128" s="1046"/>
      <c r="AN128" s="1046"/>
      <c r="AO128" s="1047"/>
      <c r="AP128" s="1049"/>
      <c r="AQ128" s="1050"/>
      <c r="AR128" s="1050"/>
      <c r="AS128" s="1050"/>
      <c r="AT128" s="1051"/>
      <c r="AU128" s="232"/>
      <c r="AV128" s="232"/>
      <c r="AW128" s="232"/>
      <c r="AX128" s="896" t="s">
        <v>470</v>
      </c>
      <c r="AY128" s="897"/>
      <c r="AZ128" s="897"/>
      <c r="BA128" s="897"/>
      <c r="BB128" s="897"/>
      <c r="BC128" s="897"/>
      <c r="BD128" s="897"/>
      <c r="BE128" s="898"/>
      <c r="BF128" s="1052" t="s">
        <v>122</v>
      </c>
      <c r="BG128" s="1053"/>
      <c r="BH128" s="1053"/>
      <c r="BI128" s="1053"/>
      <c r="BJ128" s="1053"/>
      <c r="BK128" s="1053"/>
      <c r="BL128" s="1054"/>
      <c r="BM128" s="1052">
        <v>11.62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471</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472</v>
      </c>
      <c r="X129" s="1071"/>
      <c r="Y129" s="1071"/>
      <c r="Z129" s="1072"/>
      <c r="AA129" s="958">
        <v>35430604</v>
      </c>
      <c r="AB129" s="959"/>
      <c r="AC129" s="959"/>
      <c r="AD129" s="959"/>
      <c r="AE129" s="960"/>
      <c r="AF129" s="961">
        <v>34709384</v>
      </c>
      <c r="AG129" s="959"/>
      <c r="AH129" s="959"/>
      <c r="AI129" s="959"/>
      <c r="AJ129" s="960"/>
      <c r="AK129" s="961">
        <v>34670896</v>
      </c>
      <c r="AL129" s="959"/>
      <c r="AM129" s="959"/>
      <c r="AN129" s="959"/>
      <c r="AO129" s="960"/>
      <c r="AP129" s="1073"/>
      <c r="AQ129" s="1074"/>
      <c r="AR129" s="1074"/>
      <c r="AS129" s="1074"/>
      <c r="AT129" s="1075"/>
      <c r="AU129" s="233"/>
      <c r="AV129" s="233"/>
      <c r="AW129" s="233"/>
      <c r="AX129" s="1065" t="s">
        <v>473</v>
      </c>
      <c r="AY129" s="923"/>
      <c r="AZ129" s="923"/>
      <c r="BA129" s="923"/>
      <c r="BB129" s="923"/>
      <c r="BC129" s="923"/>
      <c r="BD129" s="923"/>
      <c r="BE129" s="924"/>
      <c r="BF129" s="1066" t="s">
        <v>122</v>
      </c>
      <c r="BG129" s="1067"/>
      <c r="BH129" s="1067"/>
      <c r="BI129" s="1067"/>
      <c r="BJ129" s="1067"/>
      <c r="BK129" s="1067"/>
      <c r="BL129" s="1068"/>
      <c r="BM129" s="1066">
        <v>16.62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475</v>
      </c>
      <c r="X130" s="1071"/>
      <c r="Y130" s="1071"/>
      <c r="Z130" s="1072"/>
      <c r="AA130" s="958">
        <v>6925185</v>
      </c>
      <c r="AB130" s="959"/>
      <c r="AC130" s="959"/>
      <c r="AD130" s="959"/>
      <c r="AE130" s="960"/>
      <c r="AF130" s="961">
        <v>7001869</v>
      </c>
      <c r="AG130" s="959"/>
      <c r="AH130" s="959"/>
      <c r="AI130" s="959"/>
      <c r="AJ130" s="960"/>
      <c r="AK130" s="961">
        <v>6747992</v>
      </c>
      <c r="AL130" s="959"/>
      <c r="AM130" s="959"/>
      <c r="AN130" s="959"/>
      <c r="AO130" s="960"/>
      <c r="AP130" s="1073"/>
      <c r="AQ130" s="1074"/>
      <c r="AR130" s="1074"/>
      <c r="AS130" s="1074"/>
      <c r="AT130" s="1075"/>
      <c r="AU130" s="233"/>
      <c r="AV130" s="233"/>
      <c r="AW130" s="233"/>
      <c r="AX130" s="1065" t="s">
        <v>476</v>
      </c>
      <c r="AY130" s="923"/>
      <c r="AZ130" s="923"/>
      <c r="BA130" s="923"/>
      <c r="BB130" s="923"/>
      <c r="BC130" s="923"/>
      <c r="BD130" s="923"/>
      <c r="BE130" s="924"/>
      <c r="BF130" s="1101">
        <v>13.5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477</v>
      </c>
      <c r="X131" s="1108"/>
      <c r="Y131" s="1108"/>
      <c r="Z131" s="1109"/>
      <c r="AA131" s="1004">
        <v>28505419</v>
      </c>
      <c r="AB131" s="986"/>
      <c r="AC131" s="986"/>
      <c r="AD131" s="986"/>
      <c r="AE131" s="987"/>
      <c r="AF131" s="985">
        <v>27707515</v>
      </c>
      <c r="AG131" s="986"/>
      <c r="AH131" s="986"/>
      <c r="AI131" s="986"/>
      <c r="AJ131" s="987"/>
      <c r="AK131" s="985">
        <v>27922904</v>
      </c>
      <c r="AL131" s="986"/>
      <c r="AM131" s="986"/>
      <c r="AN131" s="986"/>
      <c r="AO131" s="987"/>
      <c r="AP131" s="1110"/>
      <c r="AQ131" s="1111"/>
      <c r="AR131" s="1111"/>
      <c r="AS131" s="1111"/>
      <c r="AT131" s="1112"/>
      <c r="AU131" s="233"/>
      <c r="AV131" s="233"/>
      <c r="AW131" s="233"/>
      <c r="AX131" s="1083" t="s">
        <v>478</v>
      </c>
      <c r="AY131" s="726"/>
      <c r="AZ131" s="726"/>
      <c r="BA131" s="726"/>
      <c r="BB131" s="726"/>
      <c r="BC131" s="726"/>
      <c r="BD131" s="726"/>
      <c r="BE131" s="1036"/>
      <c r="BF131" s="1084">
        <v>111.1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480</v>
      </c>
      <c r="W132" s="1094"/>
      <c r="X132" s="1094"/>
      <c r="Y132" s="1094"/>
      <c r="Z132" s="1095"/>
      <c r="AA132" s="1096">
        <v>11.938000280000001</v>
      </c>
      <c r="AB132" s="1097"/>
      <c r="AC132" s="1097"/>
      <c r="AD132" s="1097"/>
      <c r="AE132" s="1098"/>
      <c r="AF132" s="1099">
        <v>14.05231397</v>
      </c>
      <c r="AG132" s="1097"/>
      <c r="AH132" s="1097"/>
      <c r="AI132" s="1097"/>
      <c r="AJ132" s="1098"/>
      <c r="AK132" s="1099">
        <v>14.53297981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481</v>
      </c>
      <c r="W133" s="1077"/>
      <c r="X133" s="1077"/>
      <c r="Y133" s="1077"/>
      <c r="Z133" s="1078"/>
      <c r="AA133" s="1079">
        <v>11.7</v>
      </c>
      <c r="AB133" s="1080"/>
      <c r="AC133" s="1080"/>
      <c r="AD133" s="1080"/>
      <c r="AE133" s="1081"/>
      <c r="AF133" s="1079">
        <v>12.6</v>
      </c>
      <c r="AG133" s="1080"/>
      <c r="AH133" s="1080"/>
      <c r="AI133" s="1080"/>
      <c r="AJ133" s="1081"/>
      <c r="AK133" s="1079">
        <v>13.5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y9DnkEprnEh7mQAwC015jPdwn9PKJ+Rdash3l7p/B+cmPw+KuWpE0YJls7k9f2mv7xS7LuoRyM8q9OqxBKFdg==" saltValue="xYw/b4ytaaVCfla+VtT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55" zoomScaleNormal="85" zoomScaleSheetLayoutView="55" workbookViewId="0">
      <selection activeCell="AW73" sqref="AW73:AX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zlVAb7GBY1qOgqPPBKZw++s35w3x35Y9cGC/2G05e2EwGG2PgYFYm4LvDl+lwtNyjnzG/1KsguTyyE1zDBTBg==" saltValue="wfOv+rc1crG0e6SzEPYTO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election activeCell="BI24" sqref="BI2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Ho0e+x2y0W/NUYnlHU1atiehTmR9JSZkCF6ESDrq+qt0Kfdd2DE6DFu/KVYKad8OJIguLFdT0qiRLBs1m+cRw==" saltValue="mlbq3u7RnxUEHGP60ITAc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election activeCell="AP65" sqref="AP65"/>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485</v>
      </c>
      <c r="AP7" s="272"/>
      <c r="AQ7" s="273" t="s">
        <v>486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487</v>
      </c>
      <c r="AQ8" s="279" t="s">
        <v>488</v>
      </c>
      <c r="AR8" s="280" t="s">
        <v>489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490</v>
      </c>
      <c r="AL9" s="1117"/>
      <c r="AM9" s="1117"/>
      <c r="AN9" s="1118"/>
      <c r="AO9" s="281">
        <v>10157823</v>
      </c>
      <c r="AP9" s="281">
        <v>87966</v>
      </c>
      <c r="AQ9" s="282">
        <v>75670</v>
      </c>
      <c r="AR9" s="283">
        <v>16.2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491</v>
      </c>
      <c r="AL10" s="1117"/>
      <c r="AM10" s="1117"/>
      <c r="AN10" s="1118"/>
      <c r="AO10" s="284">
        <v>394</v>
      </c>
      <c r="AP10" s="284">
        <v>3</v>
      </c>
      <c r="AQ10" s="285">
        <v>7715</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492</v>
      </c>
      <c r="AL11" s="1117"/>
      <c r="AM11" s="1117"/>
      <c r="AN11" s="1118"/>
      <c r="AO11" s="284">
        <v>74225</v>
      </c>
      <c r="AP11" s="284">
        <v>643</v>
      </c>
      <c r="AQ11" s="285">
        <v>1638</v>
      </c>
      <c r="AR11" s="286">
        <v>-60.7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493</v>
      </c>
      <c r="AL12" s="1117"/>
      <c r="AM12" s="1117"/>
      <c r="AN12" s="1118"/>
      <c r="AO12" s="284" t="s">
        <v>494</v>
      </c>
      <c r="AP12" s="284" t="s">
        <v>494</v>
      </c>
      <c r="AQ12" s="285">
        <v>17</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495</v>
      </c>
      <c r="AL13" s="1117"/>
      <c r="AM13" s="1117"/>
      <c r="AN13" s="1118"/>
      <c r="AO13" s="284">
        <v>243030</v>
      </c>
      <c r="AP13" s="284">
        <v>2105</v>
      </c>
      <c r="AQ13" s="285">
        <v>2355</v>
      </c>
      <c r="AR13" s="286">
        <v>-10.6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496</v>
      </c>
      <c r="AL14" s="1117"/>
      <c r="AM14" s="1117"/>
      <c r="AN14" s="1118"/>
      <c r="AO14" s="284">
        <v>203083</v>
      </c>
      <c r="AP14" s="284">
        <v>1759</v>
      </c>
      <c r="AQ14" s="285">
        <v>2187</v>
      </c>
      <c r="AR14" s="286">
        <v>-19.600000000000001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497</v>
      </c>
      <c r="AL15" s="1120"/>
      <c r="AM15" s="1120"/>
      <c r="AN15" s="1121"/>
      <c r="AO15" s="284">
        <v>-346360</v>
      </c>
      <c r="AP15" s="284">
        <v>-2999</v>
      </c>
      <c r="AQ15" s="285">
        <v>-4208</v>
      </c>
      <c r="AR15" s="286">
        <v>-28.7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10332195</v>
      </c>
      <c r="AP16" s="284">
        <v>89476</v>
      </c>
      <c r="AQ16" s="285">
        <v>85373</v>
      </c>
      <c r="AR16" s="286">
        <v>4.8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502</v>
      </c>
      <c r="AL21" s="1123"/>
      <c r="AM21" s="1123"/>
      <c r="AN21" s="1124"/>
      <c r="AO21" s="297">
        <v>10.029999999999999</v>
      </c>
      <c r="AP21" s="298">
        <v>7.99</v>
      </c>
      <c r="AQ21" s="299">
        <v>2.04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503</v>
      </c>
      <c r="AL22" s="1123"/>
      <c r="AM22" s="1123"/>
      <c r="AN22" s="1124"/>
      <c r="AO22" s="302">
        <v>97.7</v>
      </c>
      <c r="AP22" s="303">
        <v>97.8</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485</v>
      </c>
      <c r="AP30" s="272"/>
      <c r="AQ30" s="273" t="s">
        <v>486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487</v>
      </c>
      <c r="AQ31" s="279" t="s">
        <v>488</v>
      </c>
      <c r="AR31" s="280" t="s">
        <v>489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507</v>
      </c>
      <c r="AL32" s="1131"/>
      <c r="AM32" s="1131"/>
      <c r="AN32" s="1132"/>
      <c r="AO32" s="312">
        <v>8231253</v>
      </c>
      <c r="AP32" s="312">
        <v>71282</v>
      </c>
      <c r="AQ32" s="313">
        <v>58230</v>
      </c>
      <c r="AR32" s="314">
        <v>22.4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508</v>
      </c>
      <c r="AL33" s="1131"/>
      <c r="AM33" s="1131"/>
      <c r="AN33" s="1132"/>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509</v>
      </c>
      <c r="AL34" s="1131"/>
      <c r="AM34" s="1131"/>
      <c r="AN34" s="1132"/>
      <c r="AO34" s="312" t="s">
        <v>494</v>
      </c>
      <c r="AP34" s="312" t="s">
        <v>494</v>
      </c>
      <c r="AQ34" s="313">
        <v>23</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510</v>
      </c>
      <c r="AL35" s="1131"/>
      <c r="AM35" s="1131"/>
      <c r="AN35" s="1132"/>
      <c r="AO35" s="312">
        <v>2791708</v>
      </c>
      <c r="AP35" s="312">
        <v>24176</v>
      </c>
      <c r="AQ35" s="313">
        <v>14509</v>
      </c>
      <c r="AR35" s="314">
        <v>66.599999999999994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511</v>
      </c>
      <c r="AL36" s="1131"/>
      <c r="AM36" s="1131"/>
      <c r="AN36" s="1132"/>
      <c r="AO36" s="312" t="s">
        <v>494</v>
      </c>
      <c r="AP36" s="312" t="s">
        <v>494</v>
      </c>
      <c r="AQ36" s="313">
        <v>975</v>
      </c>
      <c r="AR36" s="314" t="s">
        <v>494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512</v>
      </c>
      <c r="AL37" s="1131"/>
      <c r="AM37" s="1131"/>
      <c r="AN37" s="1132"/>
      <c r="AO37" s="312">
        <v>32418</v>
      </c>
      <c r="AP37" s="312">
        <v>281</v>
      </c>
      <c r="AQ37" s="313">
        <v>408</v>
      </c>
      <c r="AR37" s="314">
        <v>-31.1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513</v>
      </c>
      <c r="AL38" s="1134"/>
      <c r="AM38" s="1134"/>
      <c r="AN38" s="1135"/>
      <c r="AO38" s="315" t="s">
        <v>494</v>
      </c>
      <c r="AP38" s="315" t="s">
        <v>494</v>
      </c>
      <c r="AQ38" s="316">
        <v>0</v>
      </c>
      <c r="AR38" s="304" t="s">
        <v>494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514</v>
      </c>
      <c r="AL39" s="1134"/>
      <c r="AM39" s="1134"/>
      <c r="AN39" s="1135"/>
      <c r="AO39" s="312">
        <v>-249357</v>
      </c>
      <c r="AP39" s="312">
        <v>-2159</v>
      </c>
      <c r="AQ39" s="313">
        <v>-3837</v>
      </c>
      <c r="AR39" s="314">
        <v>-43.7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515</v>
      </c>
      <c r="AL40" s="1131"/>
      <c r="AM40" s="1131"/>
      <c r="AN40" s="1132"/>
      <c r="AO40" s="312">
        <v>-6747992</v>
      </c>
      <c r="AP40" s="312">
        <v>-58437</v>
      </c>
      <c r="AQ40" s="313">
        <v>-50002</v>
      </c>
      <c r="AR40" s="314">
        <v>16.899999999999999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4058030</v>
      </c>
      <c r="AP41" s="312">
        <v>35142</v>
      </c>
      <c r="AQ41" s="313">
        <v>20306</v>
      </c>
      <c r="AR41" s="314">
        <v>73.099999999999994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485</v>
      </c>
      <c r="AN49" s="1127" t="s">
        <v>518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519</v>
      </c>
      <c r="AO50" s="329" t="s">
        <v>520</v>
      </c>
      <c r="AP50" s="330" t="s">
        <v>521</v>
      </c>
      <c r="AQ50" s="331" t="s">
        <v>522</v>
      </c>
      <c r="AR50" s="332" t="s">
        <v>523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9421886</v>
      </c>
      <c r="AN51" s="334">
        <v>77688</v>
      </c>
      <c r="AO51" s="335">
        <v>-23.1</v>
      </c>
      <c r="AP51" s="336">
        <v>72051</v>
      </c>
      <c r="AQ51" s="337">
        <v>7.8</v>
      </c>
      <c r="AR51" s="338">
        <v>-30.9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5540087</v>
      </c>
      <c r="AN52" s="342">
        <v>45681</v>
      </c>
      <c r="AO52" s="343">
        <v>-20.100000000000001</v>
      </c>
      <c r="AP52" s="344">
        <v>34140</v>
      </c>
      <c r="AQ52" s="345">
        <v>4.2</v>
      </c>
      <c r="AR52" s="346">
        <v>-24.3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9919762</v>
      </c>
      <c r="AN53" s="334">
        <v>82755</v>
      </c>
      <c r="AO53" s="335">
        <v>6.5</v>
      </c>
      <c r="AP53" s="336">
        <v>72756</v>
      </c>
      <c r="AQ53" s="337">
        <v>1</v>
      </c>
      <c r="AR53" s="338">
        <v>5.5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6716342</v>
      </c>
      <c r="AN54" s="342">
        <v>56031</v>
      </c>
      <c r="AO54" s="343">
        <v>22.7</v>
      </c>
      <c r="AP54" s="344">
        <v>32117</v>
      </c>
      <c r="AQ54" s="345">
        <v>-5.9</v>
      </c>
      <c r="AR54" s="346">
        <v>28.6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15675133</v>
      </c>
      <c r="AN55" s="334">
        <v>132391</v>
      </c>
      <c r="AO55" s="335">
        <v>60</v>
      </c>
      <c r="AP55" s="336">
        <v>62281</v>
      </c>
      <c r="AQ55" s="337">
        <v>-14.4</v>
      </c>
      <c r="AR55" s="338">
        <v>74.400000000000006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11969417</v>
      </c>
      <c r="AN56" s="342">
        <v>101093</v>
      </c>
      <c r="AO56" s="343">
        <v>80.400000000000006</v>
      </c>
      <c r="AP56" s="344">
        <v>38152</v>
      </c>
      <c r="AQ56" s="345">
        <v>18.8</v>
      </c>
      <c r="AR56" s="346">
        <v>61.6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11066123</v>
      </c>
      <c r="AN57" s="334">
        <v>94605</v>
      </c>
      <c r="AO57" s="335">
        <v>-28.5</v>
      </c>
      <c r="AP57" s="336">
        <v>58940</v>
      </c>
      <c r="AQ57" s="337">
        <v>-5.4</v>
      </c>
      <c r="AR57" s="338">
        <v>-23.1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7558761</v>
      </c>
      <c r="AN58" s="342">
        <v>64620</v>
      </c>
      <c r="AO58" s="343">
        <v>-36.1</v>
      </c>
      <c r="AP58" s="344">
        <v>33486</v>
      </c>
      <c r="AQ58" s="345">
        <v>-12.2</v>
      </c>
      <c r="AR58" s="346">
        <v>-23.9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10003410</v>
      </c>
      <c r="AN59" s="334">
        <v>86628</v>
      </c>
      <c r="AO59" s="335">
        <v>-8.4</v>
      </c>
      <c r="AP59" s="336">
        <v>57336</v>
      </c>
      <c r="AQ59" s="337">
        <v>-2.7</v>
      </c>
      <c r="AR59" s="338">
        <v>-5.7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8200319</v>
      </c>
      <c r="AN60" s="342">
        <v>71014</v>
      </c>
      <c r="AO60" s="343">
        <v>9.9</v>
      </c>
      <c r="AP60" s="344">
        <v>34481</v>
      </c>
      <c r="AQ60" s="345">
        <v>3</v>
      </c>
      <c r="AR60" s="346">
        <v>6.9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11217263</v>
      </c>
      <c r="AN61" s="349">
        <v>94813</v>
      </c>
      <c r="AO61" s="350">
        <v>1.3</v>
      </c>
      <c r="AP61" s="351">
        <v>64673</v>
      </c>
      <c r="AQ61" s="352">
        <v>-2.7</v>
      </c>
      <c r="AR61" s="338">
        <v>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7996985</v>
      </c>
      <c r="AN62" s="342">
        <v>67688</v>
      </c>
      <c r="AO62" s="343">
        <v>11.4</v>
      </c>
      <c r="AP62" s="344">
        <v>34475</v>
      </c>
      <c r="AQ62" s="345">
        <v>1.6</v>
      </c>
      <c r="AR62" s="346">
        <v>9.8000000000000007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1XrRkd5Ij7kSmEP5tCHJIaFYJYOO0Cd76fBJMOEucUUzFOdwiv6VbVFohaoZCZ9O+TgO/4+7Q/6mtf59oqLeA==" saltValue="O8E83IYq6Fm4yOFqfjpK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election activeCell="BS25" sqref="BS25:CB2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482</v>
      </c>
    </row>
    <row r="120" spans="125:125" ht="13.5" hidden="1" customHeight="1" x14ac:dyDescent="0.15"/>
    <row r="121" spans="125:125" ht="13.5" hidden="1" customHeight="1" x14ac:dyDescent="0.15">
      <c r="DU121" s="259"/>
    </row>
  </sheetData>
  <sheetProtection algorithmName="SHA-512" hashValue="PVdQK98lY3BhcOOxVHGOFBAaFGbV8DlU8KkQgQG6VaYbwX7/4bkKtXNcx4qfOO9cayuUWzmWD9vewIJ6feOQzg==" saltValue="jtxqN/khlENRvJtpue0Z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40" zoomScaleNormal="40" zoomScaleSheetLayoutView="55" workbookViewId="0">
      <selection activeCell="BS25" sqref="BS25:CB2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482</v>
      </c>
    </row>
  </sheetData>
  <sheetProtection algorithmName="SHA-512" hashValue="GfffTK2MHdb0xmJQOEhsfKFEgp9ZXk2vUso4ACBASvHPpY3jCPMI6jtK1N8CLkwGsoUmvkYPa/fAFHbHLxjlMg==" saltValue="ytyh4eNsM8DauJHNYGUm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BS25" sqref="BS25:CB2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9" t="s">
        <v>3</v>
      </c>
      <c r="D47" s="1139"/>
      <c r="E47" s="1140"/>
      <c r="F47" s="11">
        <v>3.11</v>
      </c>
      <c r="G47" s="12">
        <v>3.32</v>
      </c>
      <c r="H47" s="12">
        <v>8.7899999999999991</v>
      </c>
      <c r="I47" s="12">
        <v>9.5299999999999994</v>
      </c>
      <c r="J47" s="13">
        <v>10.4</v>
      </c>
    </row>
    <row r="48" spans="2:10" ht="57.75" customHeight="1" x14ac:dyDescent="0.15">
      <c r="B48" s="14"/>
      <c r="C48" s="1141" t="s">
        <v>4</v>
      </c>
      <c r="D48" s="1141"/>
      <c r="E48" s="1142"/>
      <c r="F48" s="15">
        <v>2.77</v>
      </c>
      <c r="G48" s="16">
        <v>4.59</v>
      </c>
      <c r="H48" s="16">
        <v>4.3099999999999996</v>
      </c>
      <c r="I48" s="16">
        <v>6.31</v>
      </c>
      <c r="J48" s="17">
        <v>2.14</v>
      </c>
    </row>
    <row r="49" spans="2:10" ht="57.75" customHeight="1" thickBot="1" x14ac:dyDescent="0.2">
      <c r="B49" s="18"/>
      <c r="C49" s="1143" t="s">
        <v>5</v>
      </c>
      <c r="D49" s="1143"/>
      <c r="E49" s="1144"/>
      <c r="F49" s="19" t="s">
        <v>537</v>
      </c>
      <c r="G49" s="20">
        <v>0.68</v>
      </c>
      <c r="H49" s="20">
        <v>3.17</v>
      </c>
      <c r="I49" s="20">
        <v>0.16</v>
      </c>
      <c r="J49" s="21" t="s">
        <v>538</v>
      </c>
    </row>
    <row r="50" spans="2:10" x14ac:dyDescent="0.15"/>
  </sheetData>
  <sheetProtection algorithmName="SHA-512" hashValue="7tdaKFpDkdOsmvWotfrjSkjsW31VmYWJCpZgYfzx7AxMTxN/npx9GWuKJqhLZHSRb11Hx9ufcmQWVKw6VJAqtQ==" saltValue="2TAOC6Uaz1HnQ/HGDoD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BS25" sqref="BS25:CB2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1" t="s">
        <v>539</v>
      </c>
      <c r="D34" s="1151"/>
      <c r="E34" s="1152"/>
      <c r="F34" s="32">
        <v>19.079999999999998</v>
      </c>
      <c r="G34" s="33">
        <v>16.27</v>
      </c>
      <c r="H34" s="33">
        <v>19.309999999999999</v>
      </c>
      <c r="I34" s="33">
        <v>33.11</v>
      </c>
      <c r="J34" s="34">
        <v>47.71</v>
      </c>
      <c r="K34" s="22"/>
      <c r="L34" s="22"/>
      <c r="M34" s="22"/>
      <c r="N34" s="22"/>
      <c r="O34" s="22"/>
      <c r="P34" s="22"/>
    </row>
    <row r="35" spans="1:16" ht="39" customHeight="1" x14ac:dyDescent="0.15">
      <c r="A35" s="22"/>
      <c r="B35" s="35"/>
      <c r="C35" s="1145" t="s">
        <v>540</v>
      </c>
      <c r="D35" s="1146"/>
      <c r="E35" s="1147"/>
      <c r="F35" s="36">
        <v>5.89</v>
      </c>
      <c r="G35" s="37">
        <v>6.08</v>
      </c>
      <c r="H35" s="37">
        <v>6.71</v>
      </c>
      <c r="I35" s="37">
        <v>7.1</v>
      </c>
      <c r="J35" s="38">
        <v>6.99</v>
      </c>
      <c r="K35" s="22"/>
      <c r="L35" s="22"/>
      <c r="M35" s="22"/>
      <c r="N35" s="22"/>
      <c r="O35" s="22"/>
      <c r="P35" s="22"/>
    </row>
    <row r="36" spans="1:16" ht="39" customHeight="1" x14ac:dyDescent="0.15">
      <c r="A36" s="22"/>
      <c r="B36" s="35"/>
      <c r="C36" s="1145" t="s">
        <v>541</v>
      </c>
      <c r="D36" s="1146"/>
      <c r="E36" s="1147"/>
      <c r="F36" s="36">
        <v>2.66</v>
      </c>
      <c r="G36" s="37">
        <v>4.46</v>
      </c>
      <c r="H36" s="37">
        <v>4.21</v>
      </c>
      <c r="I36" s="37">
        <v>6.22</v>
      </c>
      <c r="J36" s="38">
        <v>2</v>
      </c>
      <c r="K36" s="22"/>
      <c r="L36" s="22"/>
      <c r="M36" s="22"/>
      <c r="N36" s="22"/>
      <c r="O36" s="22"/>
      <c r="P36" s="22"/>
    </row>
    <row r="37" spans="1:16" ht="39" customHeight="1" x14ac:dyDescent="0.15">
      <c r="A37" s="22"/>
      <c r="B37" s="35"/>
      <c r="C37" s="1145" t="s">
        <v>542</v>
      </c>
      <c r="D37" s="1146"/>
      <c r="E37" s="1147"/>
      <c r="F37" s="36">
        <v>0.65</v>
      </c>
      <c r="G37" s="37">
        <v>1.54</v>
      </c>
      <c r="H37" s="37">
        <v>1.58</v>
      </c>
      <c r="I37" s="37">
        <v>1.62</v>
      </c>
      <c r="J37" s="38">
        <v>1.74</v>
      </c>
      <c r="K37" s="22"/>
      <c r="L37" s="22"/>
      <c r="M37" s="22"/>
      <c r="N37" s="22"/>
      <c r="O37" s="22"/>
      <c r="P37" s="22"/>
    </row>
    <row r="38" spans="1:16" ht="39" customHeight="1" x14ac:dyDescent="0.15">
      <c r="A38" s="22"/>
      <c r="B38" s="35"/>
      <c r="C38" s="1145" t="s">
        <v>543</v>
      </c>
      <c r="D38" s="1146"/>
      <c r="E38" s="1147"/>
      <c r="F38" s="36">
        <v>1.59</v>
      </c>
      <c r="G38" s="37">
        <v>0.79</v>
      </c>
      <c r="H38" s="37">
        <v>1.1499999999999999</v>
      </c>
      <c r="I38" s="37">
        <v>0.69</v>
      </c>
      <c r="J38" s="38">
        <v>1.26</v>
      </c>
      <c r="K38" s="22"/>
      <c r="L38" s="22"/>
      <c r="M38" s="22"/>
      <c r="N38" s="22"/>
      <c r="O38" s="22"/>
      <c r="P38" s="22"/>
    </row>
    <row r="39" spans="1:16" ht="39" customHeight="1" x14ac:dyDescent="0.15">
      <c r="A39" s="22"/>
      <c r="B39" s="35"/>
      <c r="C39" s="1145" t="s">
        <v>544</v>
      </c>
      <c r="D39" s="1146"/>
      <c r="E39" s="1147"/>
      <c r="F39" s="36" t="s">
        <v>494</v>
      </c>
      <c r="G39" s="37">
        <v>1.1200000000000001</v>
      </c>
      <c r="H39" s="37">
        <v>0.99</v>
      </c>
      <c r="I39" s="37">
        <v>1.18</v>
      </c>
      <c r="J39" s="38">
        <v>1.06</v>
      </c>
      <c r="K39" s="22"/>
      <c r="L39" s="22"/>
      <c r="M39" s="22"/>
      <c r="N39" s="22"/>
      <c r="O39" s="22"/>
      <c r="P39" s="22"/>
    </row>
    <row r="40" spans="1:16" ht="39" customHeight="1" x14ac:dyDescent="0.15">
      <c r="A40" s="22"/>
      <c r="B40" s="35"/>
      <c r="C40" s="1145" t="s">
        <v>545</v>
      </c>
      <c r="D40" s="1146"/>
      <c r="E40" s="1147"/>
      <c r="F40" s="36">
        <v>0.32</v>
      </c>
      <c r="G40" s="37">
        <v>0.4</v>
      </c>
      <c r="H40" s="37">
        <v>0.45</v>
      </c>
      <c r="I40" s="37">
        <v>0.56999999999999995</v>
      </c>
      <c r="J40" s="38">
        <v>0.64</v>
      </c>
      <c r="K40" s="22"/>
      <c r="L40" s="22"/>
      <c r="M40" s="22"/>
      <c r="N40" s="22"/>
      <c r="O40" s="22"/>
      <c r="P40" s="22"/>
    </row>
    <row r="41" spans="1:16" ht="39" customHeight="1" x14ac:dyDescent="0.15">
      <c r="A41" s="22"/>
      <c r="B41" s="35"/>
      <c r="C41" s="1145" t="s">
        <v>546</v>
      </c>
      <c r="D41" s="1146"/>
      <c r="E41" s="1147"/>
      <c r="F41" s="36">
        <v>0.62</v>
      </c>
      <c r="G41" s="37">
        <v>0.71</v>
      </c>
      <c r="H41" s="37">
        <v>1.31</v>
      </c>
      <c r="I41" s="37">
        <v>1.28</v>
      </c>
      <c r="J41" s="38">
        <v>0.46</v>
      </c>
      <c r="K41" s="22"/>
      <c r="L41" s="22"/>
      <c r="M41" s="22"/>
      <c r="N41" s="22"/>
      <c r="O41" s="22"/>
      <c r="P41" s="22"/>
    </row>
    <row r="42" spans="1:16" ht="39" customHeight="1" x14ac:dyDescent="0.15">
      <c r="A42" s="22"/>
      <c r="B42" s="39"/>
      <c r="C42" s="1145" t="s">
        <v>547</v>
      </c>
      <c r="D42" s="1146"/>
      <c r="E42" s="1147"/>
      <c r="F42" s="36" t="s">
        <v>494</v>
      </c>
      <c r="G42" s="37" t="s">
        <v>494</v>
      </c>
      <c r="H42" s="37" t="s">
        <v>494</v>
      </c>
      <c r="I42" s="37" t="s">
        <v>494</v>
      </c>
      <c r="J42" s="38" t="s">
        <v>494</v>
      </c>
      <c r="K42" s="22"/>
      <c r="L42" s="22"/>
      <c r="M42" s="22"/>
      <c r="N42" s="22"/>
      <c r="O42" s="22"/>
      <c r="P42" s="22"/>
    </row>
    <row r="43" spans="1:16" ht="39" customHeight="1" thickBot="1" x14ac:dyDescent="0.2">
      <c r="A43" s="22"/>
      <c r="B43" s="40"/>
      <c r="C43" s="1148" t="s">
        <v>548</v>
      </c>
      <c r="D43" s="1149"/>
      <c r="E43" s="1150"/>
      <c r="F43" s="41">
        <v>0.56000000000000005</v>
      </c>
      <c r="G43" s="42">
        <v>0.13</v>
      </c>
      <c r="H43" s="42">
        <v>0.1</v>
      </c>
      <c r="I43" s="42">
        <v>0.11</v>
      </c>
      <c r="J43" s="43">
        <v>0.14000000000000001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yx4ZYVq7u/HzCdmw6RerK/+bgpSHtQlnkyvYTzNIJ/wrkE/CgExN3rISr/8xiYKEMET8aPL3v8NOX77pJNqnQ==" saltValue="8Hz2VWg2li2L39dR3HIC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election activeCell="G62" sqref="G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7801</v>
      </c>
      <c r="L45" s="60">
        <v>7998</v>
      </c>
      <c r="M45" s="60">
        <v>8027</v>
      </c>
      <c r="N45" s="60">
        <v>8315</v>
      </c>
      <c r="O45" s="61">
        <v>8231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494</v>
      </c>
      <c r="L46" s="64" t="s">
        <v>494</v>
      </c>
      <c r="M46" s="64" t="s">
        <v>494</v>
      </c>
      <c r="N46" s="64" t="s">
        <v>494</v>
      </c>
      <c r="O46" s="65" t="s">
        <v>494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494</v>
      </c>
      <c r="L47" s="64" t="s">
        <v>494</v>
      </c>
      <c r="M47" s="64" t="s">
        <v>494</v>
      </c>
      <c r="N47" s="64" t="s">
        <v>494</v>
      </c>
      <c r="O47" s="65" t="s">
        <v>494</v>
      </c>
      <c r="P47" s="48"/>
      <c r="Q47" s="48"/>
      <c r="R47" s="48"/>
      <c r="S47" s="48"/>
      <c r="T47" s="48"/>
      <c r="U47" s="48"/>
    </row>
    <row r="48" spans="1:21" ht="30.75" customHeight="1" x14ac:dyDescent="0.15">
      <c r="A48" s="48"/>
      <c r="B48" s="1155"/>
      <c r="C48" s="1156"/>
      <c r="D48" s="62"/>
      <c r="E48" s="1161" t="s">
        <v>13</v>
      </c>
      <c r="F48" s="1161"/>
      <c r="G48" s="1161"/>
      <c r="H48" s="1161"/>
      <c r="I48" s="1161"/>
      <c r="J48" s="1162"/>
      <c r="K48" s="63">
        <v>2305</v>
      </c>
      <c r="L48" s="64">
        <v>2425</v>
      </c>
      <c r="M48" s="64">
        <v>2519</v>
      </c>
      <c r="N48" s="64">
        <v>2790</v>
      </c>
      <c r="O48" s="65">
        <v>2792</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494</v>
      </c>
      <c r="L49" s="64" t="s">
        <v>494</v>
      </c>
      <c r="M49" s="64" t="s">
        <v>494</v>
      </c>
      <c r="N49" s="64" t="s">
        <v>494</v>
      </c>
      <c r="O49" s="65" t="s">
        <v>494</v>
      </c>
      <c r="P49" s="48"/>
      <c r="Q49" s="48"/>
      <c r="R49" s="48"/>
      <c r="S49" s="48"/>
      <c r="T49" s="48"/>
      <c r="U49" s="48"/>
    </row>
    <row r="50" spans="1:21" ht="30.75" customHeight="1" x14ac:dyDescent="0.15">
      <c r="A50" s="48"/>
      <c r="B50" s="1155"/>
      <c r="C50" s="1156"/>
      <c r="D50" s="62"/>
      <c r="E50" s="1161" t="s">
        <v>15</v>
      </c>
      <c r="F50" s="1161"/>
      <c r="G50" s="1161"/>
      <c r="H50" s="1161"/>
      <c r="I50" s="1161"/>
      <c r="J50" s="1162"/>
      <c r="K50" s="63">
        <v>83</v>
      </c>
      <c r="L50" s="64">
        <v>71</v>
      </c>
      <c r="M50" s="64">
        <v>55</v>
      </c>
      <c r="N50" s="64">
        <v>43</v>
      </c>
      <c r="O50" s="65">
        <v>32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494</v>
      </c>
      <c r="L51" s="64" t="s">
        <v>494</v>
      </c>
      <c r="M51" s="64" t="s">
        <v>494</v>
      </c>
      <c r="N51" s="64" t="s">
        <v>494</v>
      </c>
      <c r="O51" s="65" t="s">
        <v>494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7123</v>
      </c>
      <c r="L52" s="64">
        <v>7229</v>
      </c>
      <c r="M52" s="64">
        <v>7197</v>
      </c>
      <c r="N52" s="64">
        <v>7254</v>
      </c>
      <c r="O52" s="65">
        <v>6997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3066</v>
      </c>
      <c r="L53" s="69">
        <v>3265</v>
      </c>
      <c r="M53" s="69">
        <v>3404</v>
      </c>
      <c r="N53" s="69">
        <v>3894</v>
      </c>
      <c r="O53" s="70">
        <v>4058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e6iD8Tvy+yjT0K8cZ1ejHP/8sT8i7r+529xipsVXZQzgHH78pqk55p6A9T1OFQFqRzeaZItF/aXug7mYrhBbw==" saltValue="Zb12a0UO8lmCT7/9TB9O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BS25" sqref="BS25:CB2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532</v>
      </c>
      <c r="J40" s="103" t="s">
        <v>533</v>
      </c>
      <c r="K40" s="103" t="s">
        <v>534</v>
      </c>
      <c r="L40" s="103" t="s">
        <v>535</v>
      </c>
      <c r="M40" s="104" t="s">
        <v>536</v>
      </c>
    </row>
    <row r="41" spans="2:13" ht="27.75" customHeight="1" x14ac:dyDescent="0.15">
      <c r="B41" s="1184" t="s">
        <v>30</v>
      </c>
      <c r="C41" s="1185"/>
      <c r="D41" s="105"/>
      <c r="E41" s="1190" t="s">
        <v>31</v>
      </c>
      <c r="F41" s="1190"/>
      <c r="G41" s="1190"/>
      <c r="H41" s="1191"/>
      <c r="I41" s="355">
        <v>84585</v>
      </c>
      <c r="J41" s="356">
        <v>84539</v>
      </c>
      <c r="K41" s="356">
        <v>88655</v>
      </c>
      <c r="L41" s="356">
        <v>87623</v>
      </c>
      <c r="M41" s="357">
        <v>87302</v>
      </c>
    </row>
    <row r="42" spans="2:13" ht="27.75" customHeight="1" x14ac:dyDescent="0.15">
      <c r="B42" s="1186"/>
      <c r="C42" s="1187"/>
      <c r="D42" s="106"/>
      <c r="E42" s="1192" t="s">
        <v>32</v>
      </c>
      <c r="F42" s="1192"/>
      <c r="G42" s="1192"/>
      <c r="H42" s="1193"/>
      <c r="I42" s="358">
        <v>1315</v>
      </c>
      <c r="J42" s="359">
        <v>1244</v>
      </c>
      <c r="K42" s="359">
        <v>1189</v>
      </c>
      <c r="L42" s="359">
        <v>1147</v>
      </c>
      <c r="M42" s="360">
        <v>1114</v>
      </c>
    </row>
    <row r="43" spans="2:13" ht="27.75" customHeight="1" x14ac:dyDescent="0.15">
      <c r="B43" s="1186"/>
      <c r="C43" s="1187"/>
      <c r="D43" s="106"/>
      <c r="E43" s="1192" t="s">
        <v>33</v>
      </c>
      <c r="F43" s="1192"/>
      <c r="G43" s="1192"/>
      <c r="H43" s="1193"/>
      <c r="I43" s="358">
        <v>29750</v>
      </c>
      <c r="J43" s="359">
        <v>31277</v>
      </c>
      <c r="K43" s="359">
        <v>31809</v>
      </c>
      <c r="L43" s="359">
        <v>31921</v>
      </c>
      <c r="M43" s="360">
        <v>31804</v>
      </c>
    </row>
    <row r="44" spans="2:13" ht="27.75" customHeight="1" x14ac:dyDescent="0.15">
      <c r="B44" s="1186"/>
      <c r="C44" s="1187"/>
      <c r="D44" s="106"/>
      <c r="E44" s="1192" t="s">
        <v>34</v>
      </c>
      <c r="F44" s="1192"/>
      <c r="G44" s="1192"/>
      <c r="H44" s="1193"/>
      <c r="I44" s="358" t="s">
        <v>494</v>
      </c>
      <c r="J44" s="359" t="s">
        <v>494</v>
      </c>
      <c r="K44" s="359" t="s">
        <v>494</v>
      </c>
      <c r="L44" s="359" t="s">
        <v>494</v>
      </c>
      <c r="M44" s="360" t="s">
        <v>494</v>
      </c>
    </row>
    <row r="45" spans="2:13" ht="27.75" customHeight="1" x14ac:dyDescent="0.15">
      <c r="B45" s="1186"/>
      <c r="C45" s="1187"/>
      <c r="D45" s="106"/>
      <c r="E45" s="1192" t="s">
        <v>35</v>
      </c>
      <c r="F45" s="1192"/>
      <c r="G45" s="1192"/>
      <c r="H45" s="1193"/>
      <c r="I45" s="358">
        <v>8731</v>
      </c>
      <c r="J45" s="359">
        <v>8845</v>
      </c>
      <c r="K45" s="359">
        <v>9023</v>
      </c>
      <c r="L45" s="359">
        <v>8817</v>
      </c>
      <c r="M45" s="360">
        <v>9168</v>
      </c>
    </row>
    <row r="46" spans="2:13" ht="27.75" customHeight="1" x14ac:dyDescent="0.15">
      <c r="B46" s="1186"/>
      <c r="C46" s="1187"/>
      <c r="D46" s="107"/>
      <c r="E46" s="1192" t="s">
        <v>36</v>
      </c>
      <c r="F46" s="1192"/>
      <c r="G46" s="1192"/>
      <c r="H46" s="1193"/>
      <c r="I46" s="358">
        <v>1140</v>
      </c>
      <c r="J46" s="359">
        <v>1029</v>
      </c>
      <c r="K46" s="359">
        <v>851</v>
      </c>
      <c r="L46" s="359">
        <v>749</v>
      </c>
      <c r="M46" s="360">
        <v>648</v>
      </c>
    </row>
    <row r="47" spans="2:13" ht="27.75" customHeight="1" x14ac:dyDescent="0.15">
      <c r="B47" s="1186"/>
      <c r="C47" s="1187"/>
      <c r="D47" s="108"/>
      <c r="E47" s="1194" t="s">
        <v>37</v>
      </c>
      <c r="F47" s="1195"/>
      <c r="G47" s="1195"/>
      <c r="H47" s="1196"/>
      <c r="I47" s="358" t="s">
        <v>494</v>
      </c>
      <c r="J47" s="359" t="s">
        <v>494</v>
      </c>
      <c r="K47" s="359" t="s">
        <v>494</v>
      </c>
      <c r="L47" s="359" t="s">
        <v>494</v>
      </c>
      <c r="M47" s="360" t="s">
        <v>494</v>
      </c>
    </row>
    <row r="48" spans="2:13" ht="27.75" customHeight="1" x14ac:dyDescent="0.15">
      <c r="B48" s="1186"/>
      <c r="C48" s="1187"/>
      <c r="D48" s="106"/>
      <c r="E48" s="1192" t="s">
        <v>38</v>
      </c>
      <c r="F48" s="1192"/>
      <c r="G48" s="1192"/>
      <c r="H48" s="1193"/>
      <c r="I48" s="358" t="s">
        <v>494</v>
      </c>
      <c r="J48" s="359" t="s">
        <v>494</v>
      </c>
      <c r="K48" s="359" t="s">
        <v>494</v>
      </c>
      <c r="L48" s="359" t="s">
        <v>494</v>
      </c>
      <c r="M48" s="360" t="s">
        <v>494</v>
      </c>
    </row>
    <row r="49" spans="2:13" ht="27.75" customHeight="1" x14ac:dyDescent="0.15">
      <c r="B49" s="1188"/>
      <c r="C49" s="1189"/>
      <c r="D49" s="106"/>
      <c r="E49" s="1192" t="s">
        <v>39</v>
      </c>
      <c r="F49" s="1192"/>
      <c r="G49" s="1192"/>
      <c r="H49" s="1193"/>
      <c r="I49" s="358" t="s">
        <v>494</v>
      </c>
      <c r="J49" s="359" t="s">
        <v>494</v>
      </c>
      <c r="K49" s="359" t="s">
        <v>494</v>
      </c>
      <c r="L49" s="359" t="s">
        <v>494</v>
      </c>
      <c r="M49" s="360" t="s">
        <v>494</v>
      </c>
    </row>
    <row r="50" spans="2:13" ht="27.75" customHeight="1" x14ac:dyDescent="0.15">
      <c r="B50" s="1197" t="s">
        <v>40</v>
      </c>
      <c r="C50" s="1198"/>
      <c r="D50" s="109"/>
      <c r="E50" s="1192" t="s">
        <v>41</v>
      </c>
      <c r="F50" s="1192"/>
      <c r="G50" s="1192"/>
      <c r="H50" s="1193"/>
      <c r="I50" s="358">
        <v>10901</v>
      </c>
      <c r="J50" s="359">
        <v>14709</v>
      </c>
      <c r="K50" s="359">
        <v>18444</v>
      </c>
      <c r="L50" s="359">
        <v>22112</v>
      </c>
      <c r="M50" s="360">
        <v>24069</v>
      </c>
    </row>
    <row r="51" spans="2:13" ht="27.75" customHeight="1" x14ac:dyDescent="0.15">
      <c r="B51" s="1186"/>
      <c r="C51" s="1187"/>
      <c r="D51" s="106"/>
      <c r="E51" s="1192" t="s">
        <v>42</v>
      </c>
      <c r="F51" s="1192"/>
      <c r="G51" s="1192"/>
      <c r="H51" s="1193"/>
      <c r="I51" s="358">
        <v>3193</v>
      </c>
      <c r="J51" s="359">
        <v>2939</v>
      </c>
      <c r="K51" s="359">
        <v>2589</v>
      </c>
      <c r="L51" s="359">
        <v>2385</v>
      </c>
      <c r="M51" s="360">
        <v>2186</v>
      </c>
    </row>
    <row r="52" spans="2:13" ht="27.75" customHeight="1" x14ac:dyDescent="0.15">
      <c r="B52" s="1188"/>
      <c r="C52" s="1189"/>
      <c r="D52" s="106"/>
      <c r="E52" s="1192" t="s">
        <v>43</v>
      </c>
      <c r="F52" s="1192"/>
      <c r="G52" s="1192"/>
      <c r="H52" s="1193"/>
      <c r="I52" s="358">
        <v>80151</v>
      </c>
      <c r="J52" s="359">
        <v>78376</v>
      </c>
      <c r="K52" s="359">
        <v>77638</v>
      </c>
      <c r="L52" s="359">
        <v>74045</v>
      </c>
      <c r="M52" s="360">
        <v>72739</v>
      </c>
    </row>
    <row r="53" spans="2:13" ht="27.75" customHeight="1" thickBot="1" x14ac:dyDescent="0.2">
      <c r="B53" s="1199" t="s">
        <v>19</v>
      </c>
      <c r="C53" s="1200"/>
      <c r="D53" s="110"/>
      <c r="E53" s="1201" t="s">
        <v>44</v>
      </c>
      <c r="F53" s="1201"/>
      <c r="G53" s="1201"/>
      <c r="H53" s="1202"/>
      <c r="I53" s="361">
        <v>31275</v>
      </c>
      <c r="J53" s="362">
        <v>30910</v>
      </c>
      <c r="K53" s="362">
        <v>32857</v>
      </c>
      <c r="L53" s="362">
        <v>31714</v>
      </c>
      <c r="M53" s="363">
        <v>31042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sHHbasf6KhvR+TU35UPn0jXIGvObqhmcovZhQQdAmvE0jxH9XqUJYsd/ohmqHdEA/ixd8KQvBdACSDJodl/PQ==" saltValue="ewFYNX8Oi6STlcRIXkDM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I52" zoomScale="85" zoomScaleNormal="85"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534</v>
      </c>
      <c r="G54" s="119" t="s">
        <v>535</v>
      </c>
      <c r="H54" s="120" t="s">
        <v>536</v>
      </c>
    </row>
    <row r="55" spans="2:8" ht="52.5" customHeight="1" x14ac:dyDescent="0.15">
      <c r="B55" s="121"/>
      <c r="C55" s="1211" t="s">
        <v>46</v>
      </c>
      <c r="D55" s="1211"/>
      <c r="E55" s="1212"/>
      <c r="F55" s="122">
        <v>3115</v>
      </c>
      <c r="G55" s="122">
        <v>3308</v>
      </c>
      <c r="H55" s="123">
        <v>3604</v>
      </c>
    </row>
    <row r="56" spans="2:8" ht="52.5" customHeight="1" x14ac:dyDescent="0.15">
      <c r="B56" s="124"/>
      <c r="C56" s="1213" t="s">
        <v>47</v>
      </c>
      <c r="D56" s="1213"/>
      <c r="E56" s="1214"/>
      <c r="F56" s="125">
        <v>403</v>
      </c>
      <c r="G56" s="125">
        <v>399</v>
      </c>
      <c r="H56" s="126">
        <v>749</v>
      </c>
    </row>
    <row r="57" spans="2:8" ht="53.25" customHeight="1" x14ac:dyDescent="0.15">
      <c r="B57" s="124"/>
      <c r="C57" s="1215" t="s">
        <v>48</v>
      </c>
      <c r="D57" s="1215"/>
      <c r="E57" s="1216"/>
      <c r="F57" s="127">
        <v>15337</v>
      </c>
      <c r="G57" s="127">
        <v>18623</v>
      </c>
      <c r="H57" s="128">
        <v>19730</v>
      </c>
    </row>
    <row r="58" spans="2:8" ht="45.75" customHeight="1" x14ac:dyDescent="0.15">
      <c r="B58" s="129"/>
      <c r="C58" s="1203" t="s">
        <v>569</v>
      </c>
      <c r="D58" s="1204"/>
      <c r="E58" s="1205"/>
      <c r="F58" s="130">
        <v>5200</v>
      </c>
      <c r="G58" s="130">
        <v>6181</v>
      </c>
      <c r="H58" s="131">
        <v>6653</v>
      </c>
    </row>
    <row r="59" spans="2:8" ht="45.75" customHeight="1" x14ac:dyDescent="0.15">
      <c r="B59" s="129"/>
      <c r="C59" s="1203" t="s">
        <v>570</v>
      </c>
      <c r="D59" s="1204"/>
      <c r="E59" s="1205"/>
      <c r="F59" s="130">
        <v>4060</v>
      </c>
      <c r="G59" s="130">
        <v>4323</v>
      </c>
      <c r="H59" s="131">
        <v>5226</v>
      </c>
    </row>
    <row r="60" spans="2:8" ht="45.75" customHeight="1" x14ac:dyDescent="0.15">
      <c r="B60" s="129"/>
      <c r="C60" s="1203" t="s">
        <v>571</v>
      </c>
      <c r="D60" s="1204"/>
      <c r="E60" s="1205"/>
      <c r="F60" s="130">
        <v>2227</v>
      </c>
      <c r="G60" s="130">
        <v>4280</v>
      </c>
      <c r="H60" s="131">
        <v>4140</v>
      </c>
    </row>
    <row r="61" spans="2:8" ht="45.75" customHeight="1" x14ac:dyDescent="0.15">
      <c r="B61" s="129"/>
      <c r="C61" s="1203" t="s">
        <v>572</v>
      </c>
      <c r="D61" s="1204"/>
      <c r="E61" s="1205"/>
      <c r="F61" s="130">
        <v>772</v>
      </c>
      <c r="G61" s="130">
        <v>773</v>
      </c>
      <c r="H61" s="131">
        <v>774</v>
      </c>
    </row>
    <row r="62" spans="2:8" ht="45.75" customHeight="1" thickBot="1" x14ac:dyDescent="0.2">
      <c r="B62" s="132"/>
      <c r="C62" s="1206" t="s">
        <v>573</v>
      </c>
      <c r="D62" s="1207"/>
      <c r="E62" s="1208"/>
      <c r="F62" s="133">
        <v>297</v>
      </c>
      <c r="G62" s="133">
        <v>280</v>
      </c>
      <c r="H62" s="134">
        <v>264</v>
      </c>
    </row>
    <row r="63" spans="2:8" ht="52.5" customHeight="1" thickBot="1" x14ac:dyDescent="0.2">
      <c r="B63" s="135"/>
      <c r="C63" s="1209" t="s">
        <v>49</v>
      </c>
      <c r="D63" s="1209"/>
      <c r="E63" s="1210"/>
      <c r="F63" s="136">
        <v>18855</v>
      </c>
      <c r="G63" s="136">
        <v>22329</v>
      </c>
      <c r="H63" s="137">
        <v>24083</v>
      </c>
    </row>
    <row r="64" spans="2:8" x14ac:dyDescent="0.15"/>
  </sheetData>
  <sheetProtection algorithmName="SHA-512" hashValue="x+c4V0NECIHTHVr9cpTOFnM9/s3TaMSZ2YaqezYI7871khfSCbxTE0hr42/XyHWp6WN38OpmkqogRzBXLBri0w==" saltValue="DOIKgXmIBINQxei4oqus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531</v>
      </c>
      <c r="G2" s="151"/>
      <c r="H2" s="152"/>
    </row>
    <row r="3" spans="1:8" x14ac:dyDescent="0.15">
      <c r="A3" s="148" t="s">
        <v>524</v>
      </c>
      <c r="B3" s="153"/>
      <c r="C3" s="154"/>
      <c r="D3" s="155">
        <v>77688</v>
      </c>
      <c r="E3" s="156"/>
      <c r="F3" s="157">
        <v>72051</v>
      </c>
      <c r="G3" s="158"/>
      <c r="H3" s="159"/>
    </row>
    <row r="4" spans="1:8" x14ac:dyDescent="0.15">
      <c r="A4" s="160"/>
      <c r="B4" s="161"/>
      <c r="C4" s="162"/>
      <c r="D4" s="163">
        <v>45681</v>
      </c>
      <c r="E4" s="164"/>
      <c r="F4" s="165">
        <v>34140</v>
      </c>
      <c r="G4" s="166"/>
      <c r="H4" s="167"/>
    </row>
    <row r="5" spans="1:8" x14ac:dyDescent="0.15">
      <c r="A5" s="148" t="s">
        <v>526</v>
      </c>
      <c r="B5" s="153"/>
      <c r="C5" s="154"/>
      <c r="D5" s="155">
        <v>82755</v>
      </c>
      <c r="E5" s="156"/>
      <c r="F5" s="157">
        <v>72756</v>
      </c>
      <c r="G5" s="158"/>
      <c r="H5" s="159"/>
    </row>
    <row r="6" spans="1:8" x14ac:dyDescent="0.15">
      <c r="A6" s="160"/>
      <c r="B6" s="161"/>
      <c r="C6" s="162"/>
      <c r="D6" s="163">
        <v>56031</v>
      </c>
      <c r="E6" s="164"/>
      <c r="F6" s="165">
        <v>32117</v>
      </c>
      <c r="G6" s="166"/>
      <c r="H6" s="167"/>
    </row>
    <row r="7" spans="1:8" x14ac:dyDescent="0.15">
      <c r="A7" s="148" t="s">
        <v>527</v>
      </c>
      <c r="B7" s="153"/>
      <c r="C7" s="154"/>
      <c r="D7" s="155">
        <v>132391</v>
      </c>
      <c r="E7" s="156"/>
      <c r="F7" s="157">
        <v>62281</v>
      </c>
      <c r="G7" s="158"/>
      <c r="H7" s="159"/>
    </row>
    <row r="8" spans="1:8" x14ac:dyDescent="0.15">
      <c r="A8" s="160"/>
      <c r="B8" s="161"/>
      <c r="C8" s="162"/>
      <c r="D8" s="163">
        <v>101093</v>
      </c>
      <c r="E8" s="164"/>
      <c r="F8" s="165">
        <v>38152</v>
      </c>
      <c r="G8" s="166"/>
      <c r="H8" s="167"/>
    </row>
    <row r="9" spans="1:8" x14ac:dyDescent="0.15">
      <c r="A9" s="148" t="s">
        <v>528</v>
      </c>
      <c r="B9" s="153"/>
      <c r="C9" s="154"/>
      <c r="D9" s="155">
        <v>94605</v>
      </c>
      <c r="E9" s="156"/>
      <c r="F9" s="157">
        <v>58940</v>
      </c>
      <c r="G9" s="158"/>
      <c r="H9" s="159"/>
    </row>
    <row r="10" spans="1:8" x14ac:dyDescent="0.15">
      <c r="A10" s="160"/>
      <c r="B10" s="161"/>
      <c r="C10" s="162"/>
      <c r="D10" s="163">
        <v>64620</v>
      </c>
      <c r="E10" s="164"/>
      <c r="F10" s="165">
        <v>33486</v>
      </c>
      <c r="G10" s="166"/>
      <c r="H10" s="167"/>
    </row>
    <row r="11" spans="1:8" x14ac:dyDescent="0.15">
      <c r="A11" s="148" t="s">
        <v>529</v>
      </c>
      <c r="B11" s="153"/>
      <c r="C11" s="154"/>
      <c r="D11" s="155">
        <v>86628</v>
      </c>
      <c r="E11" s="156"/>
      <c r="F11" s="157">
        <v>57336</v>
      </c>
      <c r="G11" s="158"/>
      <c r="H11" s="159"/>
    </row>
    <row r="12" spans="1:8" x14ac:dyDescent="0.15">
      <c r="A12" s="160"/>
      <c r="B12" s="161"/>
      <c r="C12" s="168"/>
      <c r="D12" s="163">
        <v>71014</v>
      </c>
      <c r="E12" s="164"/>
      <c r="F12" s="165">
        <v>34481</v>
      </c>
      <c r="G12" s="166"/>
      <c r="H12" s="167"/>
    </row>
    <row r="13" spans="1:8" x14ac:dyDescent="0.15">
      <c r="A13" s="148"/>
      <c r="B13" s="153"/>
      <c r="C13" s="169"/>
      <c r="D13" s="170">
        <v>94813</v>
      </c>
      <c r="E13" s="171"/>
      <c r="F13" s="172">
        <v>64673</v>
      </c>
      <c r="G13" s="173"/>
      <c r="H13" s="159"/>
    </row>
    <row r="14" spans="1:8" x14ac:dyDescent="0.15">
      <c r="A14" s="160"/>
      <c r="B14" s="161"/>
      <c r="C14" s="162"/>
      <c r="D14" s="163">
        <v>67688</v>
      </c>
      <c r="E14" s="164"/>
      <c r="F14" s="165">
        <v>34475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2.77</v>
      </c>
      <c r="C19" s="174">
        <f>ROUND(VALUE(SUBSTITUTE(実質収支比率等に係る経年分析!G$48,"▲","-")),2)</f>
        <v>4.59</v>
      </c>
      <c r="D19" s="174">
        <f>ROUND(VALUE(SUBSTITUTE(実質収支比率等に係る経年分析!H$48,"▲","-")),2)</f>
        <v>4.3099999999999996</v>
      </c>
      <c r="E19" s="174">
        <f>ROUND(VALUE(SUBSTITUTE(実質収支比率等に係る経年分析!I$48,"▲","-")),2)</f>
        <v>6.31</v>
      </c>
      <c r="F19" s="174">
        <f>ROUND(VALUE(SUBSTITUTE(実質収支比率等に係る経年分析!J$48,"▲","-")),2)</f>
        <v>2.14</v>
      </c>
    </row>
    <row r="20" spans="1:11" x14ac:dyDescent="0.15">
      <c r="A20" s="174" t="s">
        <v>53</v>
      </c>
      <c r="B20" s="174">
        <f>ROUND(VALUE(SUBSTITUTE(実質収支比率等に係る経年分析!F$47,"▲","-")),2)</f>
        <v>3.11</v>
      </c>
      <c r="C20" s="174">
        <f>ROUND(VALUE(SUBSTITUTE(実質収支比率等に係る経年分析!G$47,"▲","-")),2)</f>
        <v>3.32</v>
      </c>
      <c r="D20" s="174">
        <f>ROUND(VALUE(SUBSTITUTE(実質収支比率等に係る経年分析!H$47,"▲","-")),2)</f>
        <v>8.7899999999999991</v>
      </c>
      <c r="E20" s="174">
        <f>ROUND(VALUE(SUBSTITUTE(実質収支比率等に係る経年分析!I$47,"▲","-")),2)</f>
        <v>9.5299999999999994</v>
      </c>
      <c r="F20" s="174">
        <f>ROUND(VALUE(SUBSTITUTE(実質収支比率等に係る経年分析!J$47,"▲","-")),2)</f>
        <v>10.4</v>
      </c>
    </row>
    <row r="21" spans="1:11" x14ac:dyDescent="0.15">
      <c r="A21" s="174" t="s">
        <v>54</v>
      </c>
      <c r="B21" s="174">
        <f>IF(ISNUMBER(VALUE(SUBSTITUTE(実質収支比率等に係る経年分析!F$49,"▲","-"))),ROUND(VALUE(SUBSTITUTE(実質収支比率等に係る経年分析!F$49,"▲","-")),2),NA())</f>
        <v>-2.82</v>
      </c>
      <c r="C21" s="174">
        <f>IF(ISNUMBER(VALUE(SUBSTITUTE(実質収支比率等に係る経年分析!G$49,"▲","-"))),ROUND(VALUE(SUBSTITUTE(実質収支比率等に係る経年分析!G$49,"▲","-")),2),NA())</f>
        <v>0.68</v>
      </c>
      <c r="D21" s="174">
        <f>IF(ISNUMBER(VALUE(SUBSTITUTE(実質収支比率等に係る経年分析!H$49,"▲","-"))),ROUND(VALUE(SUBSTITUTE(実質収支比率等に係る経年分析!H$49,"▲","-")),2),NA())</f>
        <v>3.17</v>
      </c>
      <c r="E21" s="174">
        <f>IF(ISNUMBER(VALUE(SUBSTITUTE(実質収支比率等に係る経年分析!I$49,"▲","-"))),ROUND(VALUE(SUBSTITUTE(実質収支比率等に係る経年分析!I$49,"▲","-")),2),NA())</f>
        <v>0.16</v>
      </c>
      <c r="F21" s="174">
        <f>IF(ISNUMBER(VALUE(SUBSTITUTE(実質収支比率等に係る経年分析!J$49,"▲","-"))),ROUND(VALUE(SUBSTITUTE(実質収支比率等に係る経年分析!J$49,"▲","-")),2),NA())</f>
        <v>-6.5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0.56000000000000005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0.14000000000000001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介護保険特別会計（普通会計除く）</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0.71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1.31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1.28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0.46</v>
      </c>
    </row>
    <row r="30" spans="1:11" x14ac:dyDescent="0.15">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0.56999999999999995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0.64</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1.1200000000000001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1.1499999999999999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1.26</v>
      </c>
    </row>
    <row r="33" spans="1:16" x14ac:dyDescent="0.15">
      <c r="A33" s="175" t="str">
        <f>IF(連結実質赤字比率に係る赤字・黒字の構成分析!C$37="",NA(),連結実質赤字比率に係る赤字・黒字の構成分析!C$37)</f>
        <v>市民病院きたはた事業会計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6.99</v>
      </c>
    </row>
    <row r="36" spans="1:16" x14ac:dyDescent="0.15">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19.079999999999998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19.309999999999999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47.71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7123</v>
      </c>
      <c r="E42" s="176"/>
      <c r="F42" s="176"/>
      <c r="G42" s="176">
        <f>'実質公債費比率（分子）の構造'!L$52</f>
        <v>7229</v>
      </c>
      <c r="H42" s="176"/>
      <c r="I42" s="176"/>
      <c r="J42" s="176">
        <f>'実質公債費比率（分子）の構造'!M$52</f>
        <v>7197</v>
      </c>
      <c r="K42" s="176"/>
      <c r="L42" s="176"/>
      <c r="M42" s="176">
        <f>'実質公債費比率（分子）の構造'!N$52</f>
        <v>7254</v>
      </c>
      <c r="N42" s="176"/>
      <c r="O42" s="176"/>
      <c r="P42" s="176">
        <f>'実質公債費比率（分子）の構造'!O$52</f>
        <v>6997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83</v>
      </c>
      <c r="C44" s="176"/>
      <c r="D44" s="176"/>
      <c r="E44" s="176">
        <f>'実質公債費比率（分子）の構造'!L$50</f>
        <v>71</v>
      </c>
      <c r="F44" s="176"/>
      <c r="G44" s="176"/>
      <c r="H44" s="176">
        <f>'実質公債費比率（分子）の構造'!M$50</f>
        <v>55</v>
      </c>
      <c r="I44" s="176"/>
      <c r="J44" s="176"/>
      <c r="K44" s="176">
        <f>'実質公債費比率（分子）の構造'!N$50</f>
        <v>43</v>
      </c>
      <c r="L44" s="176"/>
      <c r="M44" s="176"/>
      <c r="N44" s="176">
        <f>'実質公債費比率（分子）の構造'!O$50</f>
        <v>32</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2305</v>
      </c>
      <c r="C46" s="176"/>
      <c r="D46" s="176"/>
      <c r="E46" s="176">
        <f>'実質公債費比率（分子）の構造'!L$48</f>
        <v>2425</v>
      </c>
      <c r="F46" s="176"/>
      <c r="G46" s="176"/>
      <c r="H46" s="176">
        <f>'実質公債費比率（分子）の構造'!M$48</f>
        <v>2519</v>
      </c>
      <c r="I46" s="176"/>
      <c r="J46" s="176"/>
      <c r="K46" s="176">
        <f>'実質公債費比率（分子）の構造'!N$48</f>
        <v>2790</v>
      </c>
      <c r="L46" s="176"/>
      <c r="M46" s="176"/>
      <c r="N46" s="176">
        <f>'実質公債費比率（分子）の構造'!O$48</f>
        <v>2792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7801</v>
      </c>
      <c r="C49" s="176"/>
      <c r="D49" s="176"/>
      <c r="E49" s="176">
        <f>'実質公債費比率（分子）の構造'!L$45</f>
        <v>7998</v>
      </c>
      <c r="F49" s="176"/>
      <c r="G49" s="176"/>
      <c r="H49" s="176">
        <f>'実質公債費比率（分子）の構造'!M$45</f>
        <v>8027</v>
      </c>
      <c r="I49" s="176"/>
      <c r="J49" s="176"/>
      <c r="K49" s="176">
        <f>'実質公債費比率（分子）の構造'!N$45</f>
        <v>8315</v>
      </c>
      <c r="L49" s="176"/>
      <c r="M49" s="176"/>
      <c r="N49" s="176">
        <f>'実質公債費比率（分子）の構造'!O$45</f>
        <v>8231</v>
      </c>
      <c r="O49" s="176"/>
      <c r="P49" s="176"/>
    </row>
    <row r="50" spans="1:16" x14ac:dyDescent="0.15">
      <c r="A50" s="176" t="s">
        <v>67</v>
      </c>
      <c r="B50" s="176" t="e">
        <f>NA()</f>
        <v>#N/A</v>
      </c>
      <c r="C50" s="176">
        <f>IF(ISNUMBER('実質公債費比率（分子）の構造'!K$53),'実質公債費比率（分子）の構造'!K$53,NA())</f>
        <v>3066</v>
      </c>
      <c r="D50" s="176" t="e">
        <f>NA()</f>
        <v>#N/A</v>
      </c>
      <c r="E50" s="176" t="e">
        <f>NA()</f>
        <v>#N/A</v>
      </c>
      <c r="F50" s="176">
        <f>IF(ISNUMBER('実質公債費比率（分子）の構造'!L$53),'実質公債費比率（分子）の構造'!L$53,NA())</f>
        <v>3265</v>
      </c>
      <c r="G50" s="176" t="e">
        <f>NA()</f>
        <v>#N/A</v>
      </c>
      <c r="H50" s="176" t="e">
        <f>NA()</f>
        <v>#N/A</v>
      </c>
      <c r="I50" s="176">
        <f>IF(ISNUMBER('実質公債費比率（分子）の構造'!M$53),'実質公債費比率（分子）の構造'!M$53,NA())</f>
        <v>3404</v>
      </c>
      <c r="J50" s="176" t="e">
        <f>NA()</f>
        <v>#N/A</v>
      </c>
      <c r="K50" s="176" t="e">
        <f>NA()</f>
        <v>#N/A</v>
      </c>
      <c r="L50" s="176">
        <f>IF(ISNUMBER('実質公債費比率（分子）の構造'!N$53),'実質公債費比率（分子）の構造'!N$53,NA())</f>
        <v>3894</v>
      </c>
      <c r="M50" s="176" t="e">
        <f>NA()</f>
        <v>#N/A</v>
      </c>
      <c r="N50" s="176" t="e">
        <f>NA()</f>
        <v>#N/A</v>
      </c>
      <c r="O50" s="176">
        <f>IF(ISNUMBER('実質公債費比率（分子）の構造'!O$53),'実質公債費比率（分子）の構造'!O$53,NA())</f>
        <v>4058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80151</v>
      </c>
      <c r="E56" s="175"/>
      <c r="F56" s="175"/>
      <c r="G56" s="175">
        <f>'将来負担比率（分子）の構造'!J$52</f>
        <v>78376</v>
      </c>
      <c r="H56" s="175"/>
      <c r="I56" s="175"/>
      <c r="J56" s="175">
        <f>'将来負担比率（分子）の構造'!K$52</f>
        <v>77638</v>
      </c>
      <c r="K56" s="175"/>
      <c r="L56" s="175"/>
      <c r="M56" s="175">
        <f>'将来負担比率（分子）の構造'!L$52</f>
        <v>74045</v>
      </c>
      <c r="N56" s="175"/>
      <c r="O56" s="175"/>
      <c r="P56" s="175">
        <f>'将来負担比率（分子）の構造'!M$52</f>
        <v>72739</v>
      </c>
    </row>
    <row r="57" spans="1:16" x14ac:dyDescent="0.15">
      <c r="A57" s="175" t="s">
        <v>42</v>
      </c>
      <c r="B57" s="175"/>
      <c r="C57" s="175"/>
      <c r="D57" s="175">
        <f>'将来負担比率（分子）の構造'!I$51</f>
        <v>3193</v>
      </c>
      <c r="E57" s="175"/>
      <c r="F57" s="175"/>
      <c r="G57" s="175">
        <f>'将来負担比率（分子）の構造'!J$51</f>
        <v>2939</v>
      </c>
      <c r="H57" s="175"/>
      <c r="I57" s="175"/>
      <c r="J57" s="175">
        <f>'将来負担比率（分子）の構造'!K$51</f>
        <v>2589</v>
      </c>
      <c r="K57" s="175"/>
      <c r="L57" s="175"/>
      <c r="M57" s="175">
        <f>'将来負担比率（分子）の構造'!L$51</f>
        <v>2385</v>
      </c>
      <c r="N57" s="175"/>
      <c r="O57" s="175"/>
      <c r="P57" s="175">
        <f>'将来負担比率（分子）の構造'!M$51</f>
        <v>2186</v>
      </c>
    </row>
    <row r="58" spans="1:16" x14ac:dyDescent="0.15">
      <c r="A58" s="175" t="s">
        <v>41</v>
      </c>
      <c r="B58" s="175"/>
      <c r="C58" s="175"/>
      <c r="D58" s="175">
        <f>'将来負担比率（分子）の構造'!I$50</f>
        <v>10901</v>
      </c>
      <c r="E58" s="175"/>
      <c r="F58" s="175"/>
      <c r="G58" s="175">
        <f>'将来負担比率（分子）の構造'!J$50</f>
        <v>14709</v>
      </c>
      <c r="H58" s="175"/>
      <c r="I58" s="175"/>
      <c r="J58" s="175">
        <f>'将来負担比率（分子）の構造'!K$50</f>
        <v>18444</v>
      </c>
      <c r="K58" s="175"/>
      <c r="L58" s="175"/>
      <c r="M58" s="175">
        <f>'将来負担比率（分子）の構造'!L$50</f>
        <v>22112</v>
      </c>
      <c r="N58" s="175"/>
      <c r="O58" s="175"/>
      <c r="P58" s="175">
        <f>'将来負担比率（分子）の構造'!M$50</f>
        <v>24069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1140</v>
      </c>
      <c r="C61" s="175"/>
      <c r="D61" s="175"/>
      <c r="E61" s="175">
        <f>'将来負担比率（分子）の構造'!J$46</f>
        <v>1029</v>
      </c>
      <c r="F61" s="175"/>
      <c r="G61" s="175"/>
      <c r="H61" s="175">
        <f>'将来負担比率（分子）の構造'!K$46</f>
        <v>851</v>
      </c>
      <c r="I61" s="175"/>
      <c r="J61" s="175"/>
      <c r="K61" s="175">
        <f>'将来負担比率（分子）の構造'!L$46</f>
        <v>749</v>
      </c>
      <c r="L61" s="175"/>
      <c r="M61" s="175"/>
      <c r="N61" s="175">
        <f>'将来負担比率（分子）の構造'!M$46</f>
        <v>648</v>
      </c>
      <c r="O61" s="175"/>
      <c r="P61" s="175"/>
    </row>
    <row r="62" spans="1:16" x14ac:dyDescent="0.15">
      <c r="A62" s="175" t="s">
        <v>35</v>
      </c>
      <c r="B62" s="175">
        <f>'将来負担比率（分子）の構造'!I$45</f>
        <v>8731</v>
      </c>
      <c r="C62" s="175"/>
      <c r="D62" s="175"/>
      <c r="E62" s="175">
        <f>'将来負担比率（分子）の構造'!J$45</f>
        <v>8845</v>
      </c>
      <c r="F62" s="175"/>
      <c r="G62" s="175"/>
      <c r="H62" s="175">
        <f>'将来負担比率（分子）の構造'!K$45</f>
        <v>9023</v>
      </c>
      <c r="I62" s="175"/>
      <c r="J62" s="175"/>
      <c r="K62" s="175">
        <f>'将来負担比率（分子）の構造'!L$45</f>
        <v>8817</v>
      </c>
      <c r="L62" s="175"/>
      <c r="M62" s="175"/>
      <c r="N62" s="175">
        <f>'将来負担比率（分子）の構造'!M$45</f>
        <v>9168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29750</v>
      </c>
      <c r="C64" s="175"/>
      <c r="D64" s="175"/>
      <c r="E64" s="175">
        <f>'将来負担比率（分子）の構造'!J$43</f>
        <v>31277</v>
      </c>
      <c r="F64" s="175"/>
      <c r="G64" s="175"/>
      <c r="H64" s="175">
        <f>'将来負担比率（分子）の構造'!K$43</f>
        <v>31809</v>
      </c>
      <c r="I64" s="175"/>
      <c r="J64" s="175"/>
      <c r="K64" s="175">
        <f>'将来負担比率（分子）の構造'!L$43</f>
        <v>31921</v>
      </c>
      <c r="L64" s="175"/>
      <c r="M64" s="175"/>
      <c r="N64" s="175">
        <f>'将来負担比率（分子）の構造'!M$43</f>
        <v>31804</v>
      </c>
      <c r="O64" s="175"/>
      <c r="P64" s="175"/>
    </row>
    <row r="65" spans="1:16" x14ac:dyDescent="0.15">
      <c r="A65" s="175" t="s">
        <v>32</v>
      </c>
      <c r="B65" s="175">
        <f>'将来負担比率（分子）の構造'!I$42</f>
        <v>1315</v>
      </c>
      <c r="C65" s="175"/>
      <c r="D65" s="175"/>
      <c r="E65" s="175">
        <f>'将来負担比率（分子）の構造'!J$42</f>
        <v>1244</v>
      </c>
      <c r="F65" s="175"/>
      <c r="G65" s="175"/>
      <c r="H65" s="175">
        <f>'将来負担比率（分子）の構造'!K$42</f>
        <v>1189</v>
      </c>
      <c r="I65" s="175"/>
      <c r="J65" s="175"/>
      <c r="K65" s="175">
        <f>'将来負担比率（分子）の構造'!L$42</f>
        <v>1147</v>
      </c>
      <c r="L65" s="175"/>
      <c r="M65" s="175"/>
      <c r="N65" s="175">
        <f>'将来負担比率（分子）の構造'!M$42</f>
        <v>1114</v>
      </c>
      <c r="O65" s="175"/>
      <c r="P65" s="175"/>
    </row>
    <row r="66" spans="1:16" x14ac:dyDescent="0.15">
      <c r="A66" s="175" t="s">
        <v>31</v>
      </c>
      <c r="B66" s="175">
        <f>'将来負担比率（分子）の構造'!I$41</f>
        <v>84585</v>
      </c>
      <c r="C66" s="175"/>
      <c r="D66" s="175"/>
      <c r="E66" s="175">
        <f>'将来負担比率（分子）の構造'!J$41</f>
        <v>84539</v>
      </c>
      <c r="F66" s="175"/>
      <c r="G66" s="175"/>
      <c r="H66" s="175">
        <f>'将来負担比率（分子）の構造'!K$41</f>
        <v>88655</v>
      </c>
      <c r="I66" s="175"/>
      <c r="J66" s="175"/>
      <c r="K66" s="175">
        <f>'将来負担比率（分子）の構造'!L$41</f>
        <v>87623</v>
      </c>
      <c r="L66" s="175"/>
      <c r="M66" s="175"/>
      <c r="N66" s="175">
        <f>'将来負担比率（分子）の構造'!M$41</f>
        <v>87302</v>
      </c>
      <c r="O66" s="175"/>
      <c r="P66" s="175"/>
    </row>
    <row r="67" spans="1:16" x14ac:dyDescent="0.15">
      <c r="A67" s="175" t="s">
        <v>71</v>
      </c>
      <c r="B67" s="175" t="e">
        <f>NA()</f>
        <v>#N/A</v>
      </c>
      <c r="C67" s="175">
        <f>IF(ISNUMBER('将来負担比率（分子）の構造'!I$53), IF('将来負担比率（分子）の構造'!I$53 &lt; 0, 0, '将来負担比率（分子）の構造'!I$53), NA())</f>
        <v>31275</v>
      </c>
      <c r="D67" s="175" t="e">
        <f>NA()</f>
        <v>#N/A</v>
      </c>
      <c r="E67" s="175" t="e">
        <f>NA()</f>
        <v>#N/A</v>
      </c>
      <c r="F67" s="175">
        <f>IF(ISNUMBER('将来負担比率（分子）の構造'!J$53), IF('将来負担比率（分子）の構造'!J$53 &lt; 0, 0, '将来負担比率（分子）の構造'!J$53), NA())</f>
        <v>30910</v>
      </c>
      <c r="G67" s="175" t="e">
        <f>NA()</f>
        <v>#N/A</v>
      </c>
      <c r="H67" s="175" t="e">
        <f>NA()</f>
        <v>#N/A</v>
      </c>
      <c r="I67" s="175">
        <f>IF(ISNUMBER('将来負担比率（分子）の構造'!K$53), IF('将来負担比率（分子）の構造'!K$53 &lt; 0, 0, '将来負担比率（分子）の構造'!K$53), NA())</f>
        <v>32857</v>
      </c>
      <c r="J67" s="175" t="e">
        <f>NA()</f>
        <v>#N/A</v>
      </c>
      <c r="K67" s="175" t="e">
        <f>NA()</f>
        <v>#N/A</v>
      </c>
      <c r="L67" s="175">
        <f>IF(ISNUMBER('将来負担比率（分子）の構造'!L$53), IF('将来負担比率（分子）の構造'!L$53 &lt; 0, 0, '将来負担比率（分子）の構造'!L$53), NA())</f>
        <v>31714</v>
      </c>
      <c r="M67" s="175" t="e">
        <f>NA()</f>
        <v>#N/A</v>
      </c>
      <c r="N67" s="175" t="e">
        <f>NA()</f>
        <v>#N/A</v>
      </c>
      <c r="O67" s="175">
        <f>IF(ISNUMBER('将来負担比率（分子）の構造'!M$53), IF('将来負担比率（分子）の構造'!M$53 &lt; 0, 0, '将来負担比率（分子）の構造'!M$53), NA())</f>
        <v>31042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3115</v>
      </c>
      <c r="C72" s="179">
        <f>基金残高に係る経年分析!G55</f>
        <v>3308</v>
      </c>
      <c r="D72" s="179">
        <f>基金残高に係る経年分析!H55</f>
        <v>3604</v>
      </c>
    </row>
    <row r="73" spans="1:16" x14ac:dyDescent="0.15">
      <c r="A73" s="178" t="s">
        <v>74</v>
      </c>
      <c r="B73" s="179">
        <f>基金残高に係る経年分析!F56</f>
        <v>403</v>
      </c>
      <c r="C73" s="179">
        <f>基金残高に係る経年分析!G56</f>
        <v>399</v>
      </c>
      <c r="D73" s="179">
        <f>基金残高に係る経年分析!H56</f>
        <v>749</v>
      </c>
    </row>
    <row r="74" spans="1:16" x14ac:dyDescent="0.15">
      <c r="A74" s="178" t="s">
        <v>75</v>
      </c>
      <c r="B74" s="179">
        <f>基金残高に係る経年分析!F57</f>
        <v>15337</v>
      </c>
      <c r="C74" s="179">
        <f>基金残高に係る経年分析!G57</f>
        <v>18623</v>
      </c>
      <c r="D74" s="179">
        <f>基金残高に係る経年分析!H57</f>
        <v>19730</v>
      </c>
    </row>
  </sheetData>
  <sheetProtection algorithmName="SHA-512" hashValue="vF0lOaWOvU5WinpplfIssZ7HPqAkUVCLPqrYXdPxuCFwklBBSi25RfbotQvSjDG7JL6Eo6wDiyKoAEq5xhxR3g==" saltValue="LGNKnnEKgzSke6pkUonF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2025-03-12T05:11:43Z</cp:lastPrinted>
  <dcterms:created xsi:type="dcterms:W3CDTF">2025-02-19T05:00:31Z</dcterms:created>
  <dcterms:modified xsi:type="dcterms:W3CDTF">2025-03-24T02:43:15Z</dcterms:modified>
  <cp:category/>
</cp:coreProperties>
</file>