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rasv100218\内部系唐津市共有\総合政策部　財政課\決算カード(財政状況資料集含）\00 類団【Ⅲ-1】指標等一覧\00 総務省財政状況資料集\R6唐津市\01 財政状況資料集\03 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CO36" i="10"/>
  <c r="CO37" i="10" s="1"/>
  <c r="CO38" i="10" s="1"/>
  <c r="CO39" i="10" s="1"/>
  <c r="CO40" i="10" s="1"/>
  <c r="CO41" i="10" s="1"/>
  <c r="BE36" i="10"/>
  <c r="AM36" i="10"/>
  <c r="U36" i="10"/>
  <c r="C36" i="10"/>
  <c r="CO35" i="10"/>
  <c r="BW35" i="10"/>
  <c r="BW36"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<sst xmlns="http://schemas.openxmlformats.org/spreadsheetml/2006/main" count="1116" uniqueCount="602">
  <si>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</si>
  <si>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</si>
  <si>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</si>
  <si>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</si>
  <si>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</si>
  <si>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</si>
  <si>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</si>
  <si>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</si>
  <si>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</si>
  <si>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</si>
  <si>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</si>
  <si>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</si>
  <si>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</si>
  <si>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</si>
  <si>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</si>
  <si>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</si>
  <si>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</si>
  <si>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</si>
  <si>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</si>
  <si>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</si>
  <si>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</si>
  <si>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</si>
  <si>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</si>
  <si>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</si>
  <si>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</si>
  <si>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</si>
  <si>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</si>
  <si>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</si>
  <si>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</si>
  <si>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</si>
  <si>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</si>
  <si>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</si>
  <si>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</si>
  <si>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</si>
  <si>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</si>
  <si>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</si>
  <si>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</si>
  <si>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</si>
  <si>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</si>
  <si>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</si>
  <si>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</si>
  <si>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</si>
  <si>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</si>
  <si>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</si>
  <si>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</si>
  <si>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</si>
  <si>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</si>
  <si>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</si>
  <si>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</si>
  <si>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</si>
  <si>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</si>
  <si>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</si>
  <si>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</si>
  <si>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</si>
  <si>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</si>
  <si>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</si>
  <si>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</si>
  <si>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</si>
  <si>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</si>
  <si>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</si>
  <si>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</si>
  <si>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</si>
  <si>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</si>
  <si>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</si>
  <si>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</si>
  <si>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</si>
  <si>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</si>
  <si>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</si>
  <si>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</si>
  <si>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</si>
  <si>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</si>
  <si>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</si>
  <si>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</si>
  <si>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</si>
  <si>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</si>
  <si>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</si>
  <si>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</si>
  <si>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</si>
  <si>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</si>
  <si>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</si>
  <si>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</si>
  <si>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</si>
  <si>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</si>
  <si>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</si>
  <si>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</si>
  <si>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</si>
  <si>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</si>
  <si>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</si>
  <si>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</si>
  <si>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</si>
  <si>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</si>
  <si>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</si>
  <si>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</si>
  <si>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</si>
  <si>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唐津市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</si>
  <si>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</si>
  <si>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</si>
  <si>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</si>
  <si>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</si>
  <si>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</si>
  <si>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</si>
  <si>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</si>
  <si>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</si>
  <si>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</si>
  <si>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</si>
  <si>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</si>
  <si>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</si>
  <si>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</si>
  <si>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</si>
  <si>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</si>
  <si>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</si>
  <si>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</si>
  <si>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</si>
  <si>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</si>
  <si>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</si>
  <si>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</si>
  <si>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</si>
  <si>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</si>
  <si>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</si>
  <si>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</si>
  <si>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</si>
  <si>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</si>
  <si>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</si>
  <si>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</si>
  <si>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</si>
  <si>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</si>
  <si>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</si>
  <si>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</si>
  <si>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</si>
  <si>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</si>
  <si>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</si>
  <si>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</si>
  <si>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</si>
  <si>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</si>
  <si>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</si>
  <si>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</si>
  <si>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</si>
  <si>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</si>
  <si>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</si>
  <si>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</si>
  <si>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</si>
  <si>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</si>
  <si>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</si>
  <si>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</si>
  <si>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</si>
  <si>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</si>
  <si>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</si>
  <si>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</si>
  <si>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</si>
  <si>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</si>
  <si>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</si>
  <si>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</si>
  <si>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</si>
  <si>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</si>
  <si>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</si>
  <si>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</si>
  <si>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</si>
  <si>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</si>
  <si>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</si>
  <si>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</si>
  <si>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</si>
  <si>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</si>
  <si>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</si>
  <si>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</si>
  <si>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</si>
  <si>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</si>
  <si>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</si>
  <si>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</si>
  <si>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</si>
  <si>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</si>
  <si>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</si>
  <si>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</si>
  <si>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</si>
  <si>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</si>
  <si>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</si>
  <si>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</si>
  <si>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</si>
  <si>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</si>
  <si>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</si>
  <si>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</si>
  <si>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</si>
  <si>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</si>
  <si>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</si>
  <si>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</si>
  <si>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</si>
  <si>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</si>
  <si>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</si>
  <si>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</si>
  <si>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</si>
  <si>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</si>
  <si>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</si>
  <si>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</si>
  <si>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</si>
  <si>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</si>
  <si>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</si>
  <si>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</si>
  <si>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</si>
  <si>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</si>
  <si>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</si>
  <si>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</si>
  <si>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</si>
  <si>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</si>
  <si>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</si>
  <si>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佐賀県唐津市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</si>
  <si>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</si>
  <si>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</si>
  <si>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</si>
  <si>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</si>
  <si>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</si>
  <si>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</si>
  <si>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</si>
  <si>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</si>
  <si>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</si>
  <si>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</si>
  <si>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</si>
  <si>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</si>
  <si>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</si>
  <si>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</si>
  <si>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</si>
  <si>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</si>
  <si>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</si>
  <si>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</si>
  <si>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</si>
  <si>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</si>
  <si>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</si>
  <si>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</si>
  <si>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</si>
  <si>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</si>
  <si>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</si>
  <si>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</si>
  <si>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</si>
  <si>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</si>
  <si>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</si>
  <si>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</si>
  <si>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</si>
  <si>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</si>
  <si>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</si>
  <si>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</si>
  <si>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</si>
  <si>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</si>
  <si>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</si>
  <si>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</si>
  <si>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</si>
  <si>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</si>
  <si>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</si>
  <si>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</si>
  <si>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</si>
  <si>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</si>
  <si>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</si>
  <si>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</si>
  <si>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</si>
  <si>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</si>
  <si>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</si>
  <si>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</si>
  <si>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</si>
  <si>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</si>
  <si>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</si>
  <si>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</si>
  <si>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</si>
  <si>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</si>
  <si>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</si>
  <si>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</si>
  <si>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</si>
  <si>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</si>
  <si>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</si>
  <si>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</si>
  <si>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</si>
  <si>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</si>
  <si>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</si>
  <si>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</si>
  <si>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</si>
  <si>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</si>
  <si>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</si>
  <si>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</si>
  <si>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</si>
  <si>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</si>
  <si>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</si>
  <si>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</si>
  <si>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</si>
  <si>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</si>
  <si>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</si>
  <si>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</si>
  <si>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</si>
  <si>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</si>
  <si>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</si>
  <si>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</si>
  <si>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</si>
  <si>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</si>
  <si>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</si>
  <si>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</si>
  <si>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</si>
  <si>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</si>
  <si>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</si>
  <si>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</si>
  <si>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</si>
  <si>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</si>
  <si>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</si>
  <si>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</si>
  <si>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</si>
  <si>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</si>
  <si>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</si>
  <si>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</si>
  <si>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</si>
  <si>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</si>
  <si>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</si>
  <si>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</si>
  <si>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</si>
  <si>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</si>
  <si>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</si>
  <si>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</si>
  <si>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</si>
  <si>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</si>
  <si>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</si>
  <si>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</si>
  <si>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</si>
  <si>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</si>
  <si>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</si>
  <si>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</si>
  <si>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</si>
  <si>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</si>
  <si>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</si>
  <si>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</si>
  <si>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</si>
  <si>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</si>
  <si>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</si>
  <si>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</si>
  <si>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</si>
  <si>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</si>
  <si>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</si>
  <si>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</si>
  <si>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</si>
  <si>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</si>
  <si>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</si>
  <si>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</si>
  <si>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</si>
  <si>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</si>
  <si>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</si>
  <si>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</si>
  <si>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</si>
  <si>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</si>
  <si>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</si>
  <si>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</si>
  <si>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</si>
  <si>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</si>
  <si>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</si>
  <si>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</si>
  <si>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</si>
  <si>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</si>
  <si>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</si>
  <si>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</si>
  <si>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</si>
  <si>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</si>
  <si>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</si>
  <si>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</si>
  <si>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佐賀県唐津市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</si>
  <si>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</si>
  <si>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</si>
  <si>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</si>
  <si>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</si>
  <si>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</si>
  <si>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</si>
  <si>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</si>
  <si>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</si>
  <si>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</si>
  <si>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</si>
  <si>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</si>
  <si>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</si>
  <si>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</si>
  <si>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</si>
  <si>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</si>
  <si>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</si>
  <si>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</si>
  <si>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</si>
  <si>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</si>
  <si>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</si>
  <si>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</si>
  <si>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介護保険特別会計（普通会計分）</t>
    <phoneticPr fontId="5"/>
  </si>
  <si>
    <t>後期高齢者医療特別会計（普通会計分）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</si>
  <si>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</si>
  <si>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</si>
  <si>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</si>
  <si>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</si>
  <si>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</si>
  <si>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</si>
  <si>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</si>
  <si>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</si>
  <si>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</si>
  <si>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</si>
  <si>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</si>
  <si>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</si>
  <si>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</si>
  <si>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</si>
  <si>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介護保険特別会計（普通会計除く）</t>
    <phoneticPr fontId="5"/>
  </si>
  <si>
    <t>後期高齢者医療特別会計（普通会計除く）</t>
    <phoneticPr fontId="5"/>
  </si>
  <si>
    <t>水道事業会計</t>
    <phoneticPr fontId="5"/>
  </si>
  <si>
    <t>法適用企業</t>
    <phoneticPr fontId="5"/>
  </si>
  <si>
    <t>工業用水道事業会計</t>
    <phoneticPr fontId="5"/>
  </si>
  <si>
    <t>下水道事業会計</t>
    <phoneticPr fontId="5"/>
  </si>
  <si>
    <t>市民病院きたはた事業会計</t>
    <phoneticPr fontId="5"/>
  </si>
  <si>
    <t>モーターボート競走事業会計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</si>
  <si>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</si>
  <si>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</si>
  <si>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</si>
  <si>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</si>
  <si>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</si>
  <si>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</si>
  <si>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</si>
  <si>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</si>
  <si>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</si>
  <si>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</si>
  <si>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</si>
  <si>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</si>
  <si>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</si>
  <si>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</si>
  <si>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</si>
  <si>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</si>
  <si>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</si>
  <si>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</si>
  <si>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</si>
  <si>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</si>
  <si>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</si>
  <si>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</si>
  <si>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</si>
  <si>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</si>
  <si>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</si>
  <si>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</si>
  <si>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</si>
  <si>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</si>
  <si>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</si>
  <si>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</si>
  <si>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</si>
  <si>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</si>
  <si>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</si>
  <si>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</si>
  <si>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</si>
  <si>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</si>
  <si>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</si>
  <si>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</si>
  <si>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</si>
  <si>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</si>
  <si>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</si>
  <si>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</si>
  <si>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</si>
  <si>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</si>
  <si>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</si>
  <si>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</si>
  <si>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</si>
  <si>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</si>
  <si>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</si>
  <si>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</si>
  <si>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</si>
  <si>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</si>
  <si>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</si>
  <si>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</si>
  <si>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</si>
  <si>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</si>
  <si>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</si>
  <si>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</si>
  <si>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</si>
  <si>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</si>
  <si>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</si>
  <si>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</si>
  <si>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</si>
  <si>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</si>
  <si>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</si>
  <si>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</si>
  <si>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</si>
  <si>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</si>
  <si>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</si>
  <si>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</si>
  <si>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</si>
  <si>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</si>
  <si>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</si>
  <si>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</si>
  <si>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</si>
  <si>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</si>
  <si>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</si>
  <si>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</si>
  <si>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</si>
  <si>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</si>
  <si>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</si>
  <si>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</si>
  <si>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</si>
  <si>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</si>
  <si>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</si>
  <si>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</si>
  <si>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</si>
  <si>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</si>
  <si>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</si>
  <si>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</si>
  <si>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</si>
  <si>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</si>
  <si>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</si>
  <si>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</si>
  <si>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</si>
  <si>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</si>
  <si>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</si>
  <si>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</si>
  <si>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</si>
  <si>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</si>
  <si>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</si>
  <si>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</si>
  <si>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</si>
  <si>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</si>
  <si>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</si>
  <si>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</si>
  <si>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</si>
  <si>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</si>
  <si>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</si>
  <si>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</si>
  <si>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</si>
  <si>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</si>
  <si>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</si>
  <si>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</si>
  <si>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</si>
  <si>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</si>
  <si>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</si>
  <si>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</si>
  <si>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</si>
  <si>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</si>
  <si>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</si>
  <si>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</si>
  <si>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</si>
  <si>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</si>
  <si>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</si>
  <si>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</si>
  <si>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</si>
  <si>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</si>
  <si>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</si>
  <si>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</si>
  <si>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</si>
  <si>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</si>
  <si>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</si>
  <si>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</si>
  <si>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</si>
  <si>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</si>
  <si>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</si>
  <si>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6.50</t>
  </si>
  <si>
    <t>▲ 3.04</t>
  </si>
  <si>
    <t>モーターボート競走事業会計</t>
  </si>
  <si>
    <t>水道事業会計</t>
  </si>
  <si>
    <t>一般会計</t>
  </si>
  <si>
    <t>市民病院きたはた事業会計</t>
  </si>
  <si>
    <t>国民健康保険特別会計</t>
  </si>
  <si>
    <t>工業用水道事業会計</t>
  </si>
  <si>
    <t>下水道事業会計</t>
  </si>
  <si>
    <t>介護保険特別会計（普通会計除く）</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</si>
  <si>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</si>
  <si>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</si>
  <si>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</si>
  <si>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</si>
  <si>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</si>
  <si>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</si>
  <si>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</si>
  <si>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</si>
  <si>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</si>
  <si>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</si>
  <si>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</si>
  <si>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</si>
  <si>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</si>
  <si>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</si>
  <si>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</si>
  <si>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</si>
  <si>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</si>
  <si>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</si>
  <si>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</si>
  <si>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</si>
  <si>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</si>
  <si>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佐賀県後期高齢者医療広域連合</t>
    <phoneticPr fontId="2"/>
  </si>
  <si>
    <t>佐賀県市町総合事務組合</t>
    <phoneticPr fontId="2"/>
  </si>
  <si>
    <t>佐賀県後期高齢者医療広域連合（医療）</t>
    <phoneticPr fontId="2"/>
  </si>
  <si>
    <t>佐賀県市町総合事務組合（交通災害）</t>
    <phoneticPr fontId="2"/>
  </si>
  <si>
    <t>-</t>
    <phoneticPr fontId="2"/>
  </si>
  <si>
    <t>-</t>
    <phoneticPr fontId="2"/>
  </si>
  <si>
    <t>-</t>
    <phoneticPr fontId="2"/>
  </si>
  <si>
    <t>-</t>
    <phoneticPr fontId="2"/>
  </si>
  <si>
    <t>-</t>
    <phoneticPr fontId="2"/>
  </si>
  <si>
    <t>-</t>
    <phoneticPr fontId="2"/>
  </si>
  <si>
    <t>唐津市土地開発公社</t>
    <phoneticPr fontId="2"/>
  </si>
  <si>
    <t>○</t>
    <phoneticPr fontId="2"/>
  </si>
  <si>
    <t>-</t>
    <phoneticPr fontId="2"/>
  </si>
  <si>
    <t>-</t>
    <phoneticPr fontId="2"/>
  </si>
  <si>
    <t>-</t>
    <phoneticPr fontId="2"/>
  </si>
  <si>
    <t>ふるさと寄附金基金</t>
    <phoneticPr fontId="5"/>
  </si>
  <si>
    <t>公共施設整備基金</t>
    <phoneticPr fontId="5"/>
  </si>
  <si>
    <t>響創のまちづくり基金</t>
    <phoneticPr fontId="5"/>
  </si>
  <si>
    <t>有線テレビ運営基金</t>
    <phoneticPr fontId="5"/>
  </si>
  <si>
    <t>福祉基金</t>
    <phoneticPr fontId="5"/>
  </si>
  <si>
    <t>-</t>
    <phoneticPr fontId="2"/>
  </si>
  <si>
    <t>-</t>
    <phoneticPr fontId="2"/>
  </si>
  <si>
    <t>-</t>
    <phoneticPr fontId="2"/>
  </si>
  <si>
    <t>-</t>
    <phoneticPr fontId="2"/>
  </si>
  <si>
    <t>-</t>
    <phoneticPr fontId="2"/>
  </si>
  <si>
    <t>-</t>
    <phoneticPr fontId="2"/>
  </si>
  <si>
    <t>-</t>
    <phoneticPr fontId="2"/>
  </si>
  <si>
    <t>公益財団法人唐津市スポーツ協会</t>
    <rPh sb="0" eb="2">
      <t>コウエキ</t>
    </rPh>
    <rPh sb="2" eb="4">
      <t>ザイダン</t>
    </rPh>
    <rPh sb="4" eb="6">
      <t>ホウジン</t>
    </rPh>
    <rPh sb="13" eb="15">
      <t>キョウカイ</t>
    </rPh>
    <phoneticPr fontId="2"/>
  </si>
  <si>
    <t>株式会社肥前風力エネルギー開発</t>
    <rPh sb="0" eb="2">
      <t>カブシキ</t>
    </rPh>
    <rPh sb="2" eb="4">
      <t>カイシャ</t>
    </rPh>
    <phoneticPr fontId="2"/>
  </si>
  <si>
    <t>株式会社キコリななやま</t>
    <rPh sb="0" eb="4">
      <t>カブシキカイシャ</t>
    </rPh>
    <phoneticPr fontId="2"/>
  </si>
  <si>
    <t>株式会社鳴神温泉</t>
    <rPh sb="0" eb="4">
      <t>カブシキカイシャ</t>
    </rPh>
    <phoneticPr fontId="2"/>
  </si>
  <si>
    <t>株式会社鳴神の庄</t>
    <rPh sb="0" eb="4">
      <t>カブシキカイシャ</t>
    </rPh>
    <phoneticPr fontId="2"/>
  </si>
  <si>
    <t>株式会社桃山天下市</t>
    <rPh sb="0" eb="4">
      <t>カブシキカイシャ</t>
    </rPh>
    <phoneticPr fontId="2"/>
  </si>
  <si>
    <t>公益財団法人唐津市文化事業団</t>
    <rPh sb="0" eb="6">
      <t>コウエキザイダンホウジン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</si>
</sst>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177" fontId="38" fillId="0" borderId="112" xfId="15" applyNumberFormat="1" applyFont="1" applyFill="1" applyBorder="1" applyAlignment="1" applyProtection="1">
      <alignment horizontal="right" vertical="center" shrinkToFit="1"/>
      <protection locked="0"/>
    </xf>
    <xf numFmtId="177" fontId="38" fillId="0" borderId="113" xfId="15" applyNumberFormat="1" applyFont="1" applyFill="1" applyBorder="1" applyAlignment="1" applyProtection="1">
      <alignment horizontal="right" vertical="center" shrinkToFit="1"/>
      <protection locked="0"/>
    </xf>
    <xf numFmtId="177" fontId="38" fillId="0" borderId="114" xfId="15" applyNumberFormat="1" applyFont="1" applyFill="1" applyBorder="1" applyAlignment="1" applyProtection="1">
      <alignment horizontal="righ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8" fillId="0" borderId="98" xfId="15" applyNumberFormat="1" applyFont="1" applyFill="1" applyBorder="1" applyAlignment="1" applyProtection="1">
      <alignment horizontal="right" vertical="center" shrinkToFit="1"/>
      <protection locked="0"/>
    </xf>
    <xf numFmtId="177" fontId="38" fillId="0" borderId="99" xfId="15" applyNumberFormat="1" applyFont="1" applyFill="1" applyBorder="1" applyAlignment="1" applyProtection="1">
      <alignment horizontal="right" vertical="center" shrinkToFit="1"/>
      <protection locked="0"/>
    </xf>
    <xf numFmtId="177" fontId="38" fillId="0" borderId="100" xfId="15" applyNumberFormat="1" applyFont="1" applyFill="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2789-419D-9FF8-AD01355416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82755</c:v>
                </c:pt>
                <c:pt idx="1">
                  <c:v>132391</c:v>
                </c:pt>
                <c:pt idx="2">
                  <c:v>94605</c:v>
                </c:pt>
                <c:pt idx="3">
                  <c:v>86628</c:v>
                </c:pt>
                <c:pt idx="4">
                  <c:v>98963</c:v>
                </c:pt>
              </c:numCache>
            </c:numRef>
          </c:val>
          <c:smooth val="0"/>
          <c:extLst>
            <c:ext xmlns:c16="http://schemas.microsoft.com/office/drawing/2014/chart" uri="{C3380CC4-5D6E-409C-BE32-E72D297353CC}">
              <c16:uniqueId val="{00000001-2789-419D-9FF8-AD01355416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c:v>
                </c:pt>
                <c:pt idx="1">
                  <c:v>4.3099999999999996</c:v>
                </c:pt>
                <c:pt idx="2">
                  <c:v>6.31</c:v>
                </c:pt>
                <c:pt idx="3">
                  <c:v>2.14</c:v>
                </c:pt>
                <c:pt idx="4">
                  <c:v>5.04</c:v>
                </c:pt>
              </c:numCache>
            </c:numRef>
          </c:val>
          <c:extLst>
            <c:ext xmlns:c16="http://schemas.microsoft.com/office/drawing/2014/chart" uri="{C3380CC4-5D6E-409C-BE32-E72D297353CC}">
              <c16:uniqueId val="{00000000-6695-44A3-A1F3-0BCA0ABB77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c:v>
                </c:pt>
                <c:pt idx="1">
                  <c:v>8.7899999999999991</c:v>
                </c:pt>
                <c:pt idx="2">
                  <c:v>9.5299999999999994</c:v>
                </c:pt>
                <c:pt idx="3">
                  <c:v>10.4</c:v>
                </c:pt>
                <c:pt idx="4">
                  <c:v>5.32</c:v>
                </c:pt>
              </c:numCache>
            </c:numRef>
          </c:val>
          <c:extLst>
            <c:ext xmlns:c16="http://schemas.microsoft.com/office/drawing/2014/chart" uri="{C3380CC4-5D6E-409C-BE32-E72D297353CC}">
              <c16:uniqueId val="{00000001-6695-44A3-A1F3-0BCA0ABB77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0.68</c:v>
                </c:pt>
                <c:pt idx="1">
                  <c:v>3.17</c:v>
                </c:pt>
                <c:pt idx="2">
                  <c:v>0.16</c:v>
                </c:pt>
                <c:pt idx="3">
                  <c:v>-6.5</c:v>
                </c:pt>
                <c:pt idx="4">
                  <c:v>-3.04</c:v>
                </c:pt>
              </c:numCache>
            </c:numRef>
          </c:val>
          <c:smooth val="0"/>
          <c:extLst>
            <c:ext xmlns:c16="http://schemas.microsoft.com/office/drawing/2014/chart" uri="{C3380CC4-5D6E-409C-BE32-E72D297353CC}">
              <c16:uniqueId val="{00000002-6695-44A3-A1F3-0BCA0ABB77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c:v>
                </c:pt>
                <c:pt idx="4">
                  <c:v>#N/A</c:v>
                </c:pt>
                <c:pt idx="5">
                  <c:v>0.11</c:v>
                </c:pt>
                <c:pt idx="6">
                  <c:v>#N/A</c:v>
                </c:pt>
                <c:pt idx="7">
                  <c:v>0.14000000000000001</c:v>
                </c:pt>
                <c:pt idx="8">
                  <c:v>#N/A</c:v>
                </c:pt>
                <c:pt idx="9">
                  <c:v>0.43</c:v>
                </c:pt>
              </c:numCache>
            </c:numRef>
          </c:val>
          <c:extLst>
            <c:ext xmlns:c16="http://schemas.microsoft.com/office/drawing/2014/chart" uri="{C3380CC4-5D6E-409C-BE32-E72D297353CC}">
              <c16:uniqueId val="{00000000-6EAE-4511-B63B-4C17A8F812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AE-4511-B63B-4C17A8F81241}"/>
            </c:ext>
          </c:extLst>
        </c:ser>
        <c:ser>
          <c:idx val="2"/>
          <c:order val="2"/>
          <c:tx>
            <c:strRef>
              <c:f>データシート!$A$29</c:f>
              <c:strCache>
                <c:ptCount val="1"/>
                <c:pt idx="0">
                  <c:v>介護保険特別会計（普通会計除く）</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0.71</c:v>
                </c:pt>
                <c:pt idx="2">
                  <c:v>#N/A</c:v>
                </c:pt>
                <c:pt idx="3">
                  <c:v>1.31</c:v>
                </c:pt>
                <c:pt idx="4">
                  <c:v>#N/A</c:v>
                </c:pt>
                <c:pt idx="5">
                  <c:v>1.28</c:v>
                </c:pt>
                <c:pt idx="6">
                  <c:v>#N/A</c:v>
                </c:pt>
                <c:pt idx="7">
                  <c:v>0.46</c:v>
                </c:pt>
                <c:pt idx="8">
                  <c:v>#N/A</c:v>
                </c:pt>
                <c:pt idx="9">
                  <c:v>0.48</c:v>
                </c:pt>
              </c:numCache>
            </c:numRef>
          </c:val>
          <c:extLst>
            <c:ext xmlns:c16="http://schemas.microsoft.com/office/drawing/2014/chart" uri="{C3380CC4-5D6E-409C-BE32-E72D297353CC}">
              <c16:uniqueId val="{00000002-6EAE-4511-B63B-4C17A8F8124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1.1200000000000001</c:v>
                </c:pt>
                <c:pt idx="2">
                  <c:v>#N/A</c:v>
                </c:pt>
                <c:pt idx="3">
                  <c:v>0.99</c:v>
                </c:pt>
                <c:pt idx="4">
                  <c:v>#N/A</c:v>
                </c:pt>
                <c:pt idx="5">
                  <c:v>1.18</c:v>
                </c:pt>
                <c:pt idx="6">
                  <c:v>#N/A</c:v>
                </c:pt>
                <c:pt idx="7">
                  <c:v>1.06</c:v>
                </c:pt>
                <c:pt idx="8">
                  <c:v>#N/A</c:v>
                </c:pt>
                <c:pt idx="9">
                  <c:v>0.56000000000000005</c:v>
                </c:pt>
              </c:numCache>
            </c:numRef>
          </c:val>
          <c:extLst>
            <c:ext xmlns:c16="http://schemas.microsoft.com/office/drawing/2014/chart" uri="{C3380CC4-5D6E-409C-BE32-E72D297353CC}">
              <c16:uniqueId val="{00000003-6EAE-4511-B63B-4C17A8F8124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0.45</c:v>
                </c:pt>
                <c:pt idx="4">
                  <c:v>#N/A</c:v>
                </c:pt>
                <c:pt idx="5">
                  <c:v>0.56999999999999995</c:v>
                </c:pt>
                <c:pt idx="6">
                  <c:v>#N/A</c:v>
                </c:pt>
                <c:pt idx="7">
                  <c:v>0.64</c:v>
                </c:pt>
                <c:pt idx="8">
                  <c:v>#N/A</c:v>
                </c:pt>
                <c:pt idx="9">
                  <c:v>0.76</c:v>
                </c:pt>
              </c:numCache>
            </c:numRef>
          </c:val>
          <c:extLst>
            <c:ext xmlns:c16="http://schemas.microsoft.com/office/drawing/2014/chart" uri="{C3380CC4-5D6E-409C-BE32-E72D297353CC}">
              <c16:uniqueId val="{00000004-6EAE-4511-B63B-4C17A8F812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1.1499999999999999</c:v>
                </c:pt>
                <c:pt idx="4">
                  <c:v>#N/A</c:v>
                </c:pt>
                <c:pt idx="5">
                  <c:v>0.69</c:v>
                </c:pt>
                <c:pt idx="6">
                  <c:v>#N/A</c:v>
                </c:pt>
                <c:pt idx="7">
                  <c:v>1.26</c:v>
                </c:pt>
                <c:pt idx="8">
                  <c:v>#N/A</c:v>
                </c:pt>
                <c:pt idx="9">
                  <c:v>1.33</c:v>
                </c:pt>
              </c:numCache>
            </c:numRef>
          </c:val>
          <c:extLst>
            <c:ext xmlns:c16="http://schemas.microsoft.com/office/drawing/2014/chart" uri="{C3380CC4-5D6E-409C-BE32-E72D297353CC}">
              <c16:uniqueId val="{00000005-6EAE-4511-B63B-4C17A8F81241}"/>
            </c:ext>
          </c:extLst>
        </c:ser>
        <c:ser>
          <c:idx val="6"/>
          <c:order val="6"/>
          <c:tx>
            <c:strRef>
              <c:f>データシート!$A$33</c:f>
              <c:strCache>
                <c:ptCount val="1"/>
                <c:pt idx="0">
                  <c:v>市民病院きたはた事業会計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1.54</c:v>
                </c:pt>
                <c:pt idx="2">
                  <c:v>#N/A</c:v>
                </c:pt>
                <c:pt idx="3">
                  <c:v>1.58</c:v>
                </c:pt>
                <c:pt idx="4">
                  <c:v>#N/A</c:v>
                </c:pt>
                <c:pt idx="5">
                  <c:v>1.62</c:v>
                </c:pt>
                <c:pt idx="6">
                  <c:v>#N/A</c:v>
                </c:pt>
                <c:pt idx="7">
                  <c:v>1.74</c:v>
                </c:pt>
                <c:pt idx="8">
                  <c:v>#N/A</c:v>
                </c:pt>
                <c:pt idx="9">
                  <c:v>1.69</c:v>
                </c:pt>
              </c:numCache>
            </c:numRef>
          </c:val>
          <c:extLst>
            <c:ext xmlns:c16="http://schemas.microsoft.com/office/drawing/2014/chart" uri="{C3380CC4-5D6E-409C-BE32-E72D297353CC}">
              <c16:uniqueId val="{00000006-6EAE-4511-B63B-4C17A8F8124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4.46</c:v>
                </c:pt>
                <c:pt idx="2">
                  <c:v>#N/A</c:v>
                </c:pt>
                <c:pt idx="3">
                  <c:v>4.21</c:v>
                </c:pt>
                <c:pt idx="4">
                  <c:v>#N/A</c:v>
                </c:pt>
                <c:pt idx="5">
                  <c:v>6.22</c:v>
                </c:pt>
                <c:pt idx="6">
                  <c:v>#N/A</c:v>
                </c:pt>
                <c:pt idx="7">
                  <c:v>2</c:v>
                </c:pt>
                <c:pt idx="8">
                  <c:v>#N/A</c:v>
                </c:pt>
                <c:pt idx="9">
                  <c:v>4.6100000000000003</c:v>
                </c:pt>
              </c:numCache>
            </c:numRef>
          </c:val>
          <c:extLst>
            <c:ext xmlns:c16="http://schemas.microsoft.com/office/drawing/2014/chart" uri="{C3380CC4-5D6E-409C-BE32-E72D297353CC}">
              <c16:uniqueId val="{00000007-6EAE-4511-B63B-4C17A8F8124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6.08</c:v>
                </c:pt>
                <c:pt idx="2">
                  <c:v>#N/A</c:v>
                </c:pt>
                <c:pt idx="3">
                  <c:v>6.71</c:v>
                </c:pt>
                <c:pt idx="4">
                  <c:v>#N/A</c:v>
                </c:pt>
                <c:pt idx="5">
                  <c:v>7.1</c:v>
                </c:pt>
                <c:pt idx="6">
                  <c:v>#N/A</c:v>
                </c:pt>
                <c:pt idx="7">
                  <c:v>6.99</c:v>
                </c:pt>
                <c:pt idx="8">
                  <c:v>#N/A</c:v>
                </c:pt>
                <c:pt idx="9">
                  <c:v>6.7</c:v>
                </c:pt>
              </c:numCache>
            </c:numRef>
          </c:val>
          <c:extLst>
            <c:ext xmlns:c16="http://schemas.microsoft.com/office/drawing/2014/chart" uri="{C3380CC4-5D6E-409C-BE32-E72D297353CC}">
              <c16:uniqueId val="{00000008-6EAE-4511-B63B-4C17A8F81241}"/>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16.27</c:v>
                </c:pt>
                <c:pt idx="2">
                  <c:v>#N/A</c:v>
                </c:pt>
                <c:pt idx="3">
                  <c:v>19.309999999999999</c:v>
                </c:pt>
                <c:pt idx="4">
                  <c:v>#N/A</c:v>
                </c:pt>
                <c:pt idx="5">
                  <c:v>33.11</c:v>
                </c:pt>
                <c:pt idx="6">
                  <c:v>#N/A</c:v>
                </c:pt>
                <c:pt idx="7">
                  <c:v>47.71</c:v>
                </c:pt>
                <c:pt idx="8">
                  <c:v>#N/A</c:v>
                </c:pt>
                <c:pt idx="9">
                  <c:v>57</c:v>
                </c:pt>
              </c:numCache>
            </c:numRef>
          </c:val>
          <c:extLst>
            <c:ext xmlns:c16="http://schemas.microsoft.com/office/drawing/2014/chart" uri="{C3380CC4-5D6E-409C-BE32-E72D297353CC}">
              <c16:uniqueId val="{00000009-6EAE-4511-B63B-4C17A8F812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7229</c:v>
                </c:pt>
                <c:pt idx="5">
                  <c:v>7197</c:v>
                </c:pt>
                <c:pt idx="8">
                  <c:v>7254</c:v>
                </c:pt>
                <c:pt idx="11">
                  <c:v>6997</c:v>
                </c:pt>
                <c:pt idx="14">
                  <c:v>6905</c:v>
                </c:pt>
              </c:numCache>
            </c:numRef>
          </c:val>
          <c:extLst>
            <c:ext xmlns:c16="http://schemas.microsoft.com/office/drawing/2014/chart" uri="{C3380CC4-5D6E-409C-BE32-E72D297353CC}">
              <c16:uniqueId val="{00000000-5C74-4EAB-BFC0-FD08DF160E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74-4EAB-BFC0-FD08DF160E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71</c:v>
                </c:pt>
                <c:pt idx="3">
                  <c:v>55</c:v>
                </c:pt>
                <c:pt idx="6">
                  <c:v>43</c:v>
                </c:pt>
                <c:pt idx="9">
                  <c:v>32</c:v>
                </c:pt>
                <c:pt idx="12">
                  <c:v>20</c:v>
                </c:pt>
              </c:numCache>
            </c:numRef>
          </c:val>
          <c:extLst>
            <c:ext xmlns:c16="http://schemas.microsoft.com/office/drawing/2014/chart" uri="{C3380CC4-5D6E-409C-BE32-E72D297353CC}">
              <c16:uniqueId val="{00000002-5C74-4EAB-BFC0-FD08DF160E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74-4EAB-BFC0-FD08DF160E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2425</c:v>
                </c:pt>
                <c:pt idx="3">
                  <c:v>2519</c:v>
                </c:pt>
                <c:pt idx="6">
                  <c:v>2790</c:v>
                </c:pt>
                <c:pt idx="9">
                  <c:v>2792</c:v>
                </c:pt>
                <c:pt idx="12">
                  <c:v>2613</c:v>
                </c:pt>
              </c:numCache>
            </c:numRef>
          </c:val>
          <c:extLst>
            <c:ext xmlns:c16="http://schemas.microsoft.com/office/drawing/2014/chart" uri="{C3380CC4-5D6E-409C-BE32-E72D297353CC}">
              <c16:uniqueId val="{00000004-5C74-4EAB-BFC0-FD08DF160E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74-4EAB-BFC0-FD08DF160E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74-4EAB-BFC0-FD08DF160E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7998</c:v>
                </c:pt>
                <c:pt idx="3">
                  <c:v>8027</c:v>
                </c:pt>
                <c:pt idx="6">
                  <c:v>8315</c:v>
                </c:pt>
                <c:pt idx="9">
                  <c:v>8231</c:v>
                </c:pt>
                <c:pt idx="12">
                  <c:v>8408</c:v>
                </c:pt>
              </c:numCache>
            </c:numRef>
          </c:val>
          <c:extLst>
            <c:ext xmlns:c16="http://schemas.microsoft.com/office/drawing/2014/chart" uri="{C3380CC4-5D6E-409C-BE32-E72D297353CC}">
              <c16:uniqueId val="{00000007-5C74-4EAB-BFC0-FD08DF160E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3265</c:v>
                </c:pt>
                <c:pt idx="2">
                  <c:v>#N/A</c:v>
                </c:pt>
                <c:pt idx="3">
                  <c:v>#N/A</c:v>
                </c:pt>
                <c:pt idx="4">
                  <c:v>3404</c:v>
                </c:pt>
                <c:pt idx="5">
                  <c:v>#N/A</c:v>
                </c:pt>
                <c:pt idx="6">
                  <c:v>#N/A</c:v>
                </c:pt>
                <c:pt idx="7">
                  <c:v>3894</c:v>
                </c:pt>
                <c:pt idx="8">
                  <c:v>#N/A</c:v>
                </c:pt>
                <c:pt idx="9">
                  <c:v>#N/A</c:v>
                </c:pt>
                <c:pt idx="10">
                  <c:v>4058</c:v>
                </c:pt>
                <c:pt idx="11">
                  <c:v>#N/A</c:v>
                </c:pt>
                <c:pt idx="12">
                  <c:v>#N/A</c:v>
                </c:pt>
                <c:pt idx="13">
                  <c:v>4136</c:v>
                </c:pt>
                <c:pt idx="14">
                  <c:v>#N/A</c:v>
                </c:pt>
              </c:numCache>
            </c:numRef>
          </c:val>
          <c:smooth val="0"/>
          <c:extLst>
            <c:ext xmlns:c16="http://schemas.microsoft.com/office/drawing/2014/chart" uri="{C3380CC4-5D6E-409C-BE32-E72D297353CC}">
              <c16:uniqueId val="{00000008-5C74-4EAB-BFC0-FD08DF160E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78376</c:v>
                </c:pt>
                <c:pt idx="5">
                  <c:v>77638</c:v>
                </c:pt>
                <c:pt idx="8">
                  <c:v>74045</c:v>
                </c:pt>
                <c:pt idx="11">
                  <c:v>72739</c:v>
                </c:pt>
                <c:pt idx="14">
                  <c:v>69836</c:v>
                </c:pt>
              </c:numCache>
            </c:numRef>
          </c:val>
          <c:extLst>
            <c:ext xmlns:c16="http://schemas.microsoft.com/office/drawing/2014/chart" uri="{C3380CC4-5D6E-409C-BE32-E72D297353CC}">
              <c16:uniqueId val="{00000000-D7B1-467A-A594-021032C6F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2939</c:v>
                </c:pt>
                <c:pt idx="5">
                  <c:v>2589</c:v>
                </c:pt>
                <c:pt idx="8">
                  <c:v>2385</c:v>
                </c:pt>
                <c:pt idx="11">
                  <c:v>2186</c:v>
                </c:pt>
                <c:pt idx="14">
                  <c:v>3049</c:v>
                </c:pt>
              </c:numCache>
            </c:numRef>
          </c:val>
          <c:extLst>
            <c:ext xmlns:c16="http://schemas.microsoft.com/office/drawing/2014/chart" uri="{C3380CC4-5D6E-409C-BE32-E72D297353CC}">
              <c16:uniqueId val="{00000001-D7B1-467A-A594-021032C6F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14709</c:v>
                </c:pt>
                <c:pt idx="5">
                  <c:v>18444</c:v>
                </c:pt>
                <c:pt idx="8">
                  <c:v>22112</c:v>
                </c:pt>
                <c:pt idx="11">
                  <c:v>24069</c:v>
                </c:pt>
                <c:pt idx="14">
                  <c:v>20156</c:v>
                </c:pt>
              </c:numCache>
            </c:numRef>
          </c:val>
          <c:extLst>
            <c:ext xmlns:c16="http://schemas.microsoft.com/office/drawing/2014/chart" uri="{C3380CC4-5D6E-409C-BE32-E72D297353CC}">
              <c16:uniqueId val="{00000002-D7B1-467A-A594-021032C6F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B1-467A-A594-021032C6F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B1-467A-A594-021032C6F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1029</c:v>
                </c:pt>
                <c:pt idx="3">
                  <c:v>851</c:v>
                </c:pt>
                <c:pt idx="6">
                  <c:v>749</c:v>
                </c:pt>
                <c:pt idx="9">
                  <c:v>648</c:v>
                </c:pt>
                <c:pt idx="12">
                  <c:v>557</c:v>
                </c:pt>
              </c:numCache>
            </c:numRef>
          </c:val>
          <c:extLst>
            <c:ext xmlns:c16="http://schemas.microsoft.com/office/drawing/2014/chart" uri="{C3380CC4-5D6E-409C-BE32-E72D297353CC}">
              <c16:uniqueId val="{00000005-D7B1-467A-A594-021032C6F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8845</c:v>
                </c:pt>
                <c:pt idx="3">
                  <c:v>9023</c:v>
                </c:pt>
                <c:pt idx="6">
                  <c:v>8817</c:v>
                </c:pt>
                <c:pt idx="9">
                  <c:v>9168</c:v>
                </c:pt>
                <c:pt idx="12">
                  <c:v>9216</c:v>
                </c:pt>
              </c:numCache>
            </c:numRef>
          </c:val>
          <c:extLst>
            <c:ext xmlns:c16="http://schemas.microsoft.com/office/drawing/2014/chart" uri="{C3380CC4-5D6E-409C-BE32-E72D297353CC}">
              <c16:uniqueId val="{00000006-D7B1-467A-A594-021032C6F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B1-467A-A594-021032C6F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31277</c:v>
                </c:pt>
                <c:pt idx="3">
                  <c:v>31809</c:v>
                </c:pt>
                <c:pt idx="6">
                  <c:v>31921</c:v>
                </c:pt>
                <c:pt idx="9">
                  <c:v>31804</c:v>
                </c:pt>
                <c:pt idx="12">
                  <c:v>30304</c:v>
                </c:pt>
              </c:numCache>
            </c:numRef>
          </c:val>
          <c:extLst>
            <c:ext xmlns:c16="http://schemas.microsoft.com/office/drawing/2014/chart" uri="{C3380CC4-5D6E-409C-BE32-E72D297353CC}">
              <c16:uniqueId val="{00000008-D7B1-467A-A594-021032C6F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1244</c:v>
                </c:pt>
                <c:pt idx="3">
                  <c:v>1189</c:v>
                </c:pt>
                <c:pt idx="6">
                  <c:v>1147</c:v>
                </c:pt>
                <c:pt idx="9">
                  <c:v>1114</c:v>
                </c:pt>
                <c:pt idx="12">
                  <c:v>1095</c:v>
                </c:pt>
              </c:numCache>
            </c:numRef>
          </c:val>
          <c:extLst>
            <c:ext xmlns:c16="http://schemas.microsoft.com/office/drawing/2014/chart" uri="{C3380CC4-5D6E-409C-BE32-E72D297353CC}">
              <c16:uniqueId val="{00000009-D7B1-467A-A594-021032C6F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84539</c:v>
                </c:pt>
                <c:pt idx="3">
                  <c:v>88655</c:v>
                </c:pt>
                <c:pt idx="6">
                  <c:v>87623</c:v>
                </c:pt>
                <c:pt idx="9">
                  <c:v>87302</c:v>
                </c:pt>
                <c:pt idx="12">
                  <c:v>85685</c:v>
                </c:pt>
              </c:numCache>
            </c:numRef>
          </c:val>
          <c:extLst>
            <c:ext xmlns:c16="http://schemas.microsoft.com/office/drawing/2014/chart" uri="{C3380CC4-5D6E-409C-BE32-E72D297353CC}">
              <c16:uniqueId val="{0000000A-D7B1-467A-A594-021032C6F3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30910</c:v>
                </c:pt>
                <c:pt idx="2">
                  <c:v>#N/A</c:v>
                </c:pt>
                <c:pt idx="3">
                  <c:v>#N/A</c:v>
                </c:pt>
                <c:pt idx="4">
                  <c:v>32857</c:v>
                </c:pt>
                <c:pt idx="5">
                  <c:v>#N/A</c:v>
                </c:pt>
                <c:pt idx="6">
                  <c:v>#N/A</c:v>
                </c:pt>
                <c:pt idx="7">
                  <c:v>31714</c:v>
                </c:pt>
                <c:pt idx="8">
                  <c:v>#N/A</c:v>
                </c:pt>
                <c:pt idx="9">
                  <c:v>#N/A</c:v>
                </c:pt>
                <c:pt idx="10">
                  <c:v>31042</c:v>
                </c:pt>
                <c:pt idx="11">
                  <c:v>#N/A</c:v>
                </c:pt>
                <c:pt idx="12">
                  <c:v>#N/A</c:v>
                </c:pt>
                <c:pt idx="13">
                  <c:v>33815</c:v>
                </c:pt>
                <c:pt idx="14">
                  <c:v>#N/A</c:v>
                </c:pt>
              </c:numCache>
            </c:numRef>
          </c:val>
          <c:smooth val="0"/>
          <c:extLst>
            <c:ext xmlns:c16="http://schemas.microsoft.com/office/drawing/2014/chart" uri="{C3380CC4-5D6E-409C-BE32-E72D297353CC}">
              <c16:uniqueId val="{0000000B-D7B1-467A-A594-021032C6F3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3308</c:v>
                </c:pt>
                <c:pt idx="1">
                  <c:v>3604</c:v>
                </c:pt>
                <c:pt idx="2">
                  <c:v>1885</c:v>
                </c:pt>
              </c:numCache>
            </c:numRef>
          </c:val>
          <c:extLst>
            <c:ext xmlns:c16="http://schemas.microsoft.com/office/drawing/2014/chart" uri="{C3380CC4-5D6E-409C-BE32-E72D297353CC}">
              <c16:uniqueId val="{00000000-FE22-4EDF-B70C-29CEFEAD66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399</c:v>
                </c:pt>
                <c:pt idx="1">
                  <c:v>749</c:v>
                </c:pt>
                <c:pt idx="2">
                  <c:v>837</c:v>
                </c:pt>
              </c:numCache>
            </c:numRef>
          </c:val>
          <c:extLst>
            <c:ext xmlns:c16="http://schemas.microsoft.com/office/drawing/2014/chart" uri="{C3380CC4-5D6E-409C-BE32-E72D297353CC}">
              <c16:uniqueId val="{00000001-FE22-4EDF-B70C-29CEFEAD66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18623</c:v>
                </c:pt>
                <c:pt idx="1">
                  <c:v>19730</c:v>
                </c:pt>
                <c:pt idx="2">
                  <c:v>17265</c:v>
                </c:pt>
              </c:numCache>
            </c:numRef>
          </c:val>
          <c:extLst>
            <c:ext xmlns:c16="http://schemas.microsoft.com/office/drawing/2014/chart" uri="{C3380CC4-5D6E-409C-BE32-E72D297353CC}">
              <c16:uniqueId val="{00000002-FE22-4EDF-B70C-29CEFEAD66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実質公債費比率は、年々減少傾向にあったが、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年度から増加傾向に転じ、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（新）緊急防災・減債事業債、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公共施設等適正化管理推進</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事業債など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と比較すると依然として高い水準であり、今後とも財政計画の数値を目標に公債費の抑制に努めるとともに、公営企業の経営健全化による繰出金の削減を図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満期一括償還地方債は発行していない。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分子のうち地方債の現在高が減少したものの、充当可能基金も減少したことなどにより、数値が悪化している。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類似団体平均と比較すると依然として高い水準で推移しており、今後は、財政計画に基づく地方債の現在高の漸減及び公営企業の経営健全化による繰出金の削減を図り、財政の健全化に努める。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佐賀県唐津市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ふるさと寄附金の増加によりふるさと寄附金基金に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百万円、モーターボート競走事業収益金などを響創のまちづくり基金に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一方、市民の連帯の強化及び地域振興を図る事業の財源として響創のまちづくり基金を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、、市がいつまでも光り輝くふるさとであり続けるための手段を講じ、もって市の更なる発展に寄与するため事業の財源としてふるさと寄附金基金を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財源調整財源として財政調整基金を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百万円、公共施設整備事業の財源として公共施設整備基金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・投資的経費では、小中学校の改修や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陸上競技場等体育施設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などの大型事業が控え、さらに扶助費でも子育て世帯の支援や高齢者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福祉などの経費が増加していく見込みの中、一定規模の基金の取り崩しは不可欠なものとなっている。取り崩しに当たっては、各種計画に基づき計画的に行うとともに常に基金残高を確認しつつ実施する。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・ふるさと寄附金基金：自然環境を保護する事業、文化遺産を保存し、及び整備する事業、青少年の健全育成に資する事業、障害者及び高齢者に優しいまちづくり事業、その他市の更なる発展に寄与する事業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・響創のまちづくり基金：市民の連帯の強化及び地域振興を図る事業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特別支援教育費など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百万円取り崩した一方で、寄附金と運用利子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・響創のまちづくり基金：情報化基盤光ケーブル推進事業補助金や予防接種費など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百万円を取り崩した一方で、モーターボート競走事業収益金や運用利子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の積立額が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だったため減少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清掃センター維持管理業務費や中学校長寿命化改良事業費、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道路維持改良費など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百万円を取り崩した一方で、モーターボート競走事業収益金や運用利子の積立額が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百万円だったため減少した。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・ふるさと寄附金基金：寄附金額に応じて積立を行い、後年度計画的に事業充当を行う。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・響創のまちづくり基金：財政計画等に基づき計画的に事業へ充当を行う。また、モーターボート競走事業収益金を積み立てる予定。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・公共施設整備基金：財政計画等に基づき計画的に事業へ充当を行う。また、モーターボート競走事業収益金を積み立てる予定。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・財政計画に基づき積立を行って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以降は歳計剰余金処分などにより基金残高が増加してい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発生した豪雨災害に伴う災害復旧費、市長市議選及び市債償還等の費用に充てるため当初予算において財政調整基金を繰り入れていたことに加え、人事院勧告に伴う給与費の増加等が重なり、例年より多くの取崩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人件費の上昇、物価高が想定される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中、減少は避けられない状況となっている。財政計画上の見通しを維持できるよう、事業の見直し、財源の確保に努める。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臨時財政対策債償還費積立額が例年より増加し、取崩し額を上回った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・地方債の償還計画を踏まえ、毎年度定額を取り崩す予定。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113,890
112,721
487.58
89,713,035
86,880,713
1,784,935
35,447,284
85,684,727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の横ばいで推移し、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で、類似団体平均を大きく下回っている。これは、市の産業構造が中小企業や農林水産業を中心としており、歳入における市税の割合が低く、財政基盤が弱いことが要因である。今後とも、的確な課税客体の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把握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と徴収率向上に努めるとともに、総合計画に基づく事業の重点化などにより歳出抑制に努め、財政計画に基づく適正な財政運営を行う。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60778</xdr:rowOff>
    </xdr:to>
    <xdr:cxnSp macro="">
      <xdr:nvCxnSpPr>
        <xdr:cNvPr id="77" name="直線コネクタ 76"/>
        <xdr:cNvCxnSpPr/>
      </xdr:nvCxnSpPr>
      <xdr:spPr>
        <a:xfrm flipV="1">
          <a:off x="2336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維持補修費や補助費等が減少したものの、人件費、扶助費、物件費、公債費の増により、歳出全体としては増加した。歳入においても、地方税や使用料等が減少したものの、普通交付税や地方特例交付金等の増により、全体としては増加したが、経常一般財源を充当した歳出総額が経常収支比率の比率算定の分母である経常一般財源総額（歳入）の増加幅より大きかったため、前年度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ポイント悪化した。今後も、定員管理計画に基づく職員の定員適正化や公共施設等総合管理計画に基づく公共建築物保有量の削減を図るとともに、事務事業の点検、見直しを進め義務的経費の削減に努める。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129722</xdr:rowOff>
    </xdr:from>
    <xdr:to>
      <xdr:col>23</xdr:col>
      <xdr:colOff>133350</xdr:colOff>
      <xdr:row>67</xdr:row>
      <xdr:rowOff>146655</xdr:rowOff>
    </xdr:to>
    <xdr:cxnSp macro="">
      <xdr:nvCxnSpPr>
        <xdr:cNvPr id="131" name="直線コネクタ 130"/>
        <xdr:cNvCxnSpPr/>
      </xdr:nvCxnSpPr>
      <xdr:spPr>
        <a:xfrm flipV="1">
          <a:off x="4953000" y="10588172"/>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118732</xdr:rowOff>
    </xdr:from>
    <xdr:ext cx="762000" cy="259045"/>
    <xdr:sp macro="" textlink="">
      <xdr:nvSpPr>
        <xdr:cNvPr id="132" name="財政構造の弾力性最小値テキスト"/>
        <xdr:cNvSpPr txBox="1"/>
      </xdr:nvSpPr>
      <xdr:spPr>
        <a:xfrm>
          <a:off x="5041900" y="1160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146655</xdr:rowOff>
    </xdr:from>
    <xdr:to>
      <xdr:col>24</xdr:col>
      <xdr:colOff>12700</xdr:colOff>
      <xdr:row>67</xdr:row>
      <xdr:rowOff>146655</xdr:rowOff>
    </xdr:to>
    <xdr:cxnSp macro="">
      <xdr:nvCxnSpPr>
        <xdr:cNvPr id="133" name="直線コネクタ 132"/>
        <xdr:cNvCxnSpPr/>
      </xdr:nvCxnSpPr>
      <xdr:spPr>
        <a:xfrm>
          <a:off x="4864100" y="116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44649</xdr:rowOff>
    </xdr:from>
    <xdr:ext cx="762000" cy="259045"/>
    <xdr:sp macro="" textlink="">
      <xdr:nvSpPr>
        <xdr:cNvPr id="134" name="財政構造の弾力性最大値テキスト"/>
        <xdr:cNvSpPr txBox="1"/>
      </xdr:nvSpPr>
      <xdr:spPr>
        <a:xfrm>
          <a:off x="5041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129722</xdr:rowOff>
    </xdr:from>
    <xdr:to>
      <xdr:col>24</xdr:col>
      <xdr:colOff>12700</xdr:colOff>
      <xdr:row>61</xdr:row>
      <xdr:rowOff>129722</xdr:rowOff>
    </xdr:to>
    <xdr:cxnSp macro="">
      <xdr:nvCxnSpPr>
        <xdr:cNvPr id="135" name="直線コネクタ 134"/>
        <xdr:cNvCxnSpPr/>
      </xdr:nvCxnSpPr>
      <xdr:spPr>
        <a:xfrm>
          <a:off x="4864100" y="1058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83759</xdr:rowOff>
    </xdr:from>
    <xdr:to>
      <xdr:col>23</xdr:col>
      <xdr:colOff>133350</xdr:colOff>
      <xdr:row>61</xdr:row>
      <xdr:rowOff>129722</xdr:rowOff>
    </xdr:to>
    <xdr:cxnSp macro="">
      <xdr:nvCxnSpPr>
        <xdr:cNvPr id="136" name="直線コネクタ 135"/>
        <xdr:cNvCxnSpPr/>
      </xdr:nvCxnSpPr>
      <xdr:spPr>
        <a:xfrm>
          <a:off x="4114800" y="105422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76701</xdr:rowOff>
    </xdr:from>
    <xdr:ext cx="762000" cy="259045"/>
    <xdr:sp macro="" textlink="">
      <xdr:nvSpPr>
        <xdr:cNvPr id="137" name="財政構造の弾力性平均値テキスト"/>
        <xdr:cNvSpPr txBox="1"/>
      </xdr:nvSpPr>
      <xdr:spPr>
        <a:xfrm>
          <a:off x="5041900" y="1104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104624</xdr:rowOff>
    </xdr:from>
    <xdr:to>
      <xdr:col>23</xdr:col>
      <xdr:colOff>184150</xdr:colOff>
      <xdr:row>65</xdr:row>
      <xdr:rowOff>34774</xdr:rowOff>
    </xdr:to>
    <xdr:sp macro="" textlink="">
      <xdr:nvSpPr>
        <xdr:cNvPr id="138" name="フローチャート: 判断 137"/>
        <xdr:cNvSpPr/>
      </xdr:nvSpPr>
      <xdr:spPr>
        <a:xfrm>
          <a:off x="4902200" y="110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61</xdr:row>
      <xdr:rowOff>83759</xdr:rowOff>
    </xdr:to>
    <xdr:cxnSp macro="">
      <xdr:nvCxnSpPr>
        <xdr:cNvPr id="139" name="直線コネクタ 138"/>
        <xdr:cNvCxnSpPr/>
      </xdr:nvCxnSpPr>
      <xdr:spPr>
        <a:xfrm>
          <a:off x="3225800" y="1039283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47172</xdr:rowOff>
    </xdr:from>
    <xdr:to>
      <xdr:col>19</xdr:col>
      <xdr:colOff>184150</xdr:colOff>
      <xdr:row>64</xdr:row>
      <xdr:rowOff>148772</xdr:rowOff>
    </xdr:to>
    <xdr:sp macro="" textlink="">
      <xdr:nvSpPr>
        <xdr:cNvPr id="140" name="フローチャート: 判断 139"/>
        <xdr:cNvSpPr/>
      </xdr:nvSpPr>
      <xdr:spPr>
        <a:xfrm>
          <a:off x="4064000" y="1101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41" name="テキスト ボックス 140"/>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105833</xdr:rowOff>
    </xdr:to>
    <xdr:cxnSp macro="">
      <xdr:nvCxnSpPr>
        <xdr:cNvPr id="142" name="直線コネクタ 141"/>
        <xdr:cNvCxnSpPr/>
      </xdr:nvCxnSpPr>
      <xdr:spPr>
        <a:xfrm>
          <a:off x="2336800" y="1007110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149678</xdr:rowOff>
    </xdr:from>
    <xdr:to>
      <xdr:col>15</xdr:col>
      <xdr:colOff>133350</xdr:colOff>
      <xdr:row>64</xdr:row>
      <xdr:rowOff>79828</xdr:rowOff>
    </xdr:to>
    <xdr:sp macro="" textlink="">
      <xdr:nvSpPr>
        <xdr:cNvPr id="143" name="フローチャート: 判断 142"/>
        <xdr:cNvSpPr/>
      </xdr:nvSpPr>
      <xdr:spPr>
        <a:xfrm>
          <a:off x="3175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64605</xdr:rowOff>
    </xdr:from>
    <xdr:ext cx="762000" cy="259045"/>
    <xdr:sp macro="" textlink="">
      <xdr:nvSpPr>
        <xdr:cNvPr id="144" name="テキスト ボックス 143"/>
        <xdr:cNvSpPr txBox="1"/>
      </xdr:nvSpPr>
      <xdr:spPr>
        <a:xfrm>
          <a:off x="2844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62</xdr:row>
      <xdr:rowOff>38705</xdr:rowOff>
    </xdr:to>
    <xdr:cxnSp macro="">
      <xdr:nvCxnSpPr>
        <xdr:cNvPr id="145" name="直線コネクタ 144"/>
        <xdr:cNvCxnSpPr/>
      </xdr:nvCxnSpPr>
      <xdr:spPr>
        <a:xfrm flipV="1">
          <a:off x="1447800" y="10071100"/>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158448</xdr:rowOff>
    </xdr:from>
    <xdr:to>
      <xdr:col>11</xdr:col>
      <xdr:colOff>82550</xdr:colOff>
      <xdr:row>61</xdr:row>
      <xdr:rowOff>88598</xdr:rowOff>
    </xdr:to>
    <xdr:sp macro="" textlink="">
      <xdr:nvSpPr>
        <xdr:cNvPr id="146" name="フローチャート: 判断 145"/>
        <xdr:cNvSpPr/>
      </xdr:nvSpPr>
      <xdr:spPr>
        <a:xfrm>
          <a:off x="2286000" y="1044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73375</xdr:rowOff>
    </xdr:from>
    <xdr:ext cx="762000" cy="259045"/>
    <xdr:sp macro="" textlink="">
      <xdr:nvSpPr>
        <xdr:cNvPr id="147" name="テキスト ボックス 146"/>
        <xdr:cNvSpPr txBox="1"/>
      </xdr:nvSpPr>
      <xdr:spPr>
        <a:xfrm>
          <a:off x="1955800" y="10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8" name="フローチャート: 判断 147"/>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9" name="テキスト ボックス 148"/>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55" name="楕円 154"/>
        <xdr:cNvSpPr/>
      </xdr:nvSpPr>
      <xdr:spPr>
        <a:xfrm>
          <a:off x="4902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199</xdr:rowOff>
    </xdr:from>
    <xdr:ext cx="762000" cy="259045"/>
    <xdr:sp macro="" textlink="">
      <xdr:nvSpPr>
        <xdr:cNvPr id="156" name="財政構造の弾力性該当値テキスト"/>
        <xdr:cNvSpPr txBox="1"/>
      </xdr:nvSpPr>
      <xdr:spPr>
        <a:xfrm>
          <a:off x="5041900" y="1045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32959</xdr:rowOff>
    </xdr:from>
    <xdr:to>
      <xdr:col>19</xdr:col>
      <xdr:colOff>184150</xdr:colOff>
      <xdr:row>61</xdr:row>
      <xdr:rowOff>134559</xdr:rowOff>
    </xdr:to>
    <xdr:sp macro="" textlink="">
      <xdr:nvSpPr>
        <xdr:cNvPr id="157" name="楕円 156"/>
        <xdr:cNvSpPr/>
      </xdr:nvSpPr>
      <xdr:spPr>
        <a:xfrm>
          <a:off x="4064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144736</xdr:rowOff>
    </xdr:from>
    <xdr:ext cx="736600" cy="259045"/>
    <xdr:sp macro="" textlink="">
      <xdr:nvSpPr>
        <xdr:cNvPr id="158" name="テキスト ボックス 157"/>
        <xdr:cNvSpPr txBox="1"/>
      </xdr:nvSpPr>
      <xdr:spPr>
        <a:xfrm>
          <a:off x="3733800" y="102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9" name="楕円 158"/>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60" name="テキスト ボックス 159"/>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61" name="楕円 160"/>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62" name="テキスト ボックス 161"/>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159355</xdr:rowOff>
    </xdr:from>
    <xdr:to>
      <xdr:col>7</xdr:col>
      <xdr:colOff>31750</xdr:colOff>
      <xdr:row>62</xdr:row>
      <xdr:rowOff>89505</xdr:rowOff>
    </xdr:to>
    <xdr:sp macro="" textlink="">
      <xdr:nvSpPr>
        <xdr:cNvPr id="163" name="楕円 162"/>
        <xdr:cNvSpPr/>
      </xdr:nvSpPr>
      <xdr:spPr>
        <a:xfrm>
          <a:off x="13970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99682</xdr:rowOff>
    </xdr:from>
    <xdr:ext cx="762000" cy="259045"/>
    <xdr:sp macro="" textlink="">
      <xdr:nvSpPr>
        <xdr:cNvPr id="164" name="テキスト ボックス 163"/>
        <xdr:cNvSpPr txBox="1"/>
      </xdr:nvSpPr>
      <xdr:spPr>
        <a:xfrm>
          <a:off x="1066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給与改定に伴う基本給の増、勤勉手当の支給率の引き上げ等に伴うその他の手当等の増及び退職年齢者の発生による退職金の増</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により人件費が増加となった。また、有線テレビジョン運営費等が減少したものの、学校給食費の公会計化に伴う学校給食食材購入費の増加や、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プレミアム付商品券発行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費の増加に伴い、物件費全体としては増加した。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類似団体と比較し職員数や公共施設数が多いため、類似団体平均を大きく上回っている。今後は、事務事業の見直しなどによる物件費の削減及び公共施設等総合管理計画に基づく公共建築物保有量の削減による維持管理経費の削減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4" name="直線コネクタ 193"/>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5" name="人件費・物件費等の状況最小値テキスト"/>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6" name="直線コネクタ 195"/>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7" name="人件費・物件費等の状況最大値テキスト"/>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8" name="直線コネクタ 197"/>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115616</xdr:rowOff>
    </xdr:from>
    <xdr:to>
      <xdr:col>23</xdr:col>
      <xdr:colOff>133350</xdr:colOff>
      <xdr:row>88</xdr:row>
      <xdr:rowOff>87579</xdr:rowOff>
    </xdr:to>
    <xdr:cxnSp macro="">
      <xdr:nvCxnSpPr>
        <xdr:cNvPr id="199" name="直線コネクタ 198"/>
        <xdr:cNvCxnSpPr/>
      </xdr:nvCxnSpPr>
      <xdr:spPr>
        <a:xfrm>
          <a:off x="4114800" y="15031766"/>
          <a:ext cx="838200" cy="1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77488</xdr:rowOff>
    </xdr:from>
    <xdr:ext cx="762000" cy="259045"/>
    <xdr:sp macro="" textlink="">
      <xdr:nvSpPr>
        <xdr:cNvPr id="200" name="人件費・物件費等の状況平均値テキスト"/>
        <xdr:cNvSpPr txBox="1"/>
      </xdr:nvSpPr>
      <xdr:spPr>
        <a:xfrm>
          <a:off x="5041900" y="14307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201" name="フローチャート: 判断 200"/>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155356</xdr:rowOff>
    </xdr:from>
    <xdr:to>
      <xdr:col>19</xdr:col>
      <xdr:colOff>133350</xdr:colOff>
      <xdr:row>87</xdr:row>
      <xdr:rowOff>115616</xdr:rowOff>
    </xdr:to>
    <xdr:cxnSp macro="">
      <xdr:nvCxnSpPr>
        <xdr:cNvPr id="202" name="直線コネクタ 201"/>
        <xdr:cNvCxnSpPr/>
      </xdr:nvCxnSpPr>
      <xdr:spPr>
        <a:xfrm>
          <a:off x="3225800" y="14900056"/>
          <a:ext cx="889000" cy="1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3" name="フローチャート: 判断 202"/>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62692</xdr:rowOff>
    </xdr:from>
    <xdr:ext cx="736600" cy="259045"/>
    <xdr:sp macro="" textlink="">
      <xdr:nvSpPr>
        <xdr:cNvPr id="204" name="テキスト ボックス 203"/>
        <xdr:cNvSpPr txBox="1"/>
      </xdr:nvSpPr>
      <xdr:spPr>
        <a:xfrm>
          <a:off x="3733800" y="1412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137077</xdr:rowOff>
    </xdr:from>
    <xdr:to>
      <xdr:col>15</xdr:col>
      <xdr:colOff>82550</xdr:colOff>
      <xdr:row>86</xdr:row>
      <xdr:rowOff>155356</xdr:rowOff>
    </xdr:to>
    <xdr:cxnSp macro="">
      <xdr:nvCxnSpPr>
        <xdr:cNvPr id="205" name="直線コネクタ 204"/>
        <xdr:cNvCxnSpPr/>
      </xdr:nvCxnSpPr>
      <xdr:spPr>
        <a:xfrm>
          <a:off x="2336800" y="14710327"/>
          <a:ext cx="889000" cy="18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6" name="フローチャート: 判断 205"/>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40719</xdr:rowOff>
    </xdr:from>
    <xdr:ext cx="762000" cy="259045"/>
    <xdr:sp macro="" textlink="">
      <xdr:nvSpPr>
        <xdr:cNvPr id="207" name="テキスト ボックス 206"/>
        <xdr:cNvSpPr txBox="1"/>
      </xdr:nvSpPr>
      <xdr:spPr>
        <a:xfrm>
          <a:off x="2844800" y="140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21951</xdr:rowOff>
    </xdr:from>
    <xdr:to>
      <xdr:col>11</xdr:col>
      <xdr:colOff>31750</xdr:colOff>
      <xdr:row>85</xdr:row>
      <xdr:rowOff>137077</xdr:rowOff>
    </xdr:to>
    <xdr:cxnSp macro="">
      <xdr:nvCxnSpPr>
        <xdr:cNvPr id="208" name="直線コネクタ 207"/>
        <xdr:cNvCxnSpPr/>
      </xdr:nvCxnSpPr>
      <xdr:spPr>
        <a:xfrm>
          <a:off x="1447800" y="14595201"/>
          <a:ext cx="889000" cy="1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9" name="フローチャート: 判断 208"/>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140169</xdr:rowOff>
    </xdr:from>
    <xdr:ext cx="762000" cy="259045"/>
    <xdr:sp macro="" textlink="">
      <xdr:nvSpPr>
        <xdr:cNvPr id="210" name="テキスト ボックス 209"/>
        <xdr:cNvSpPr txBox="1"/>
      </xdr:nvSpPr>
      <xdr:spPr>
        <a:xfrm>
          <a:off x="1955800" y="1402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11" name="フローチャート: 判断 210"/>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86003</xdr:rowOff>
    </xdr:from>
    <xdr:ext cx="762000" cy="259045"/>
    <xdr:sp macro="" textlink="">
      <xdr:nvSpPr>
        <xdr:cNvPr id="212" name="テキスト ボックス 211"/>
        <xdr:cNvSpPr txBox="1"/>
      </xdr:nvSpPr>
      <xdr:spPr>
        <a:xfrm>
          <a:off x="1066800" y="138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36779</xdr:rowOff>
    </xdr:from>
    <xdr:to>
      <xdr:col>23</xdr:col>
      <xdr:colOff>184150</xdr:colOff>
      <xdr:row>88</xdr:row>
      <xdr:rowOff>138379</xdr:rowOff>
    </xdr:to>
    <xdr:sp macro="" textlink="">
      <xdr:nvSpPr>
        <xdr:cNvPr id="218" name="楕円 217"/>
        <xdr:cNvSpPr/>
      </xdr:nvSpPr>
      <xdr:spPr>
        <a:xfrm>
          <a:off x="4902200" y="151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104106</xdr:rowOff>
    </xdr:from>
    <xdr:ext cx="762000" cy="259045"/>
    <xdr:sp macro="" textlink="">
      <xdr:nvSpPr>
        <xdr:cNvPr id="219" name="人件費・物件費等の状況該当値テキスト"/>
        <xdr:cNvSpPr txBox="1"/>
      </xdr:nvSpPr>
      <xdr:spPr>
        <a:xfrm>
          <a:off x="5041900" y="1502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64816</xdr:rowOff>
    </xdr:from>
    <xdr:to>
      <xdr:col>19</xdr:col>
      <xdr:colOff>184150</xdr:colOff>
      <xdr:row>87</xdr:row>
      <xdr:rowOff>166416</xdr:rowOff>
    </xdr:to>
    <xdr:sp macro="" textlink="">
      <xdr:nvSpPr>
        <xdr:cNvPr id="220" name="楕円 219"/>
        <xdr:cNvSpPr/>
      </xdr:nvSpPr>
      <xdr:spPr>
        <a:xfrm>
          <a:off x="4064000" y="149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151193</xdr:rowOff>
    </xdr:from>
    <xdr:ext cx="736600" cy="259045"/>
    <xdr:sp macro="" textlink="">
      <xdr:nvSpPr>
        <xdr:cNvPr id="221" name="テキスト ボックス 220"/>
        <xdr:cNvSpPr txBox="1"/>
      </xdr:nvSpPr>
      <xdr:spPr>
        <a:xfrm>
          <a:off x="3733800" y="1506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104556</xdr:rowOff>
    </xdr:from>
    <xdr:to>
      <xdr:col>15</xdr:col>
      <xdr:colOff>133350</xdr:colOff>
      <xdr:row>87</xdr:row>
      <xdr:rowOff>34706</xdr:rowOff>
    </xdr:to>
    <xdr:sp macro="" textlink="">
      <xdr:nvSpPr>
        <xdr:cNvPr id="222" name="楕円 221"/>
        <xdr:cNvSpPr/>
      </xdr:nvSpPr>
      <xdr:spPr>
        <a:xfrm>
          <a:off x="3175000" y="148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19483</xdr:rowOff>
    </xdr:from>
    <xdr:ext cx="762000" cy="259045"/>
    <xdr:sp macro="" textlink="">
      <xdr:nvSpPr>
        <xdr:cNvPr id="223" name="テキスト ボックス 222"/>
        <xdr:cNvSpPr txBox="1"/>
      </xdr:nvSpPr>
      <xdr:spPr>
        <a:xfrm>
          <a:off x="2844800" y="149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86277</xdr:rowOff>
    </xdr:from>
    <xdr:to>
      <xdr:col>11</xdr:col>
      <xdr:colOff>82550</xdr:colOff>
      <xdr:row>86</xdr:row>
      <xdr:rowOff>16427</xdr:rowOff>
    </xdr:to>
    <xdr:sp macro="" textlink="">
      <xdr:nvSpPr>
        <xdr:cNvPr id="224" name="楕円 223"/>
        <xdr:cNvSpPr/>
      </xdr:nvSpPr>
      <xdr:spPr>
        <a:xfrm>
          <a:off x="2286000" y="146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1204</xdr:rowOff>
    </xdr:from>
    <xdr:ext cx="762000" cy="259045"/>
    <xdr:sp macro="" textlink="">
      <xdr:nvSpPr>
        <xdr:cNvPr id="225" name="テキスト ボックス 224"/>
        <xdr:cNvSpPr txBox="1"/>
      </xdr:nvSpPr>
      <xdr:spPr>
        <a:xfrm>
          <a:off x="1955800" y="1474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142601</xdr:rowOff>
    </xdr:from>
    <xdr:to>
      <xdr:col>7</xdr:col>
      <xdr:colOff>31750</xdr:colOff>
      <xdr:row>85</xdr:row>
      <xdr:rowOff>72751</xdr:rowOff>
    </xdr:to>
    <xdr:sp macro="" textlink="">
      <xdr:nvSpPr>
        <xdr:cNvPr id="226" name="楕円 225"/>
        <xdr:cNvSpPr/>
      </xdr:nvSpPr>
      <xdr:spPr>
        <a:xfrm>
          <a:off x="1397000" y="145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57528</xdr:rowOff>
    </xdr:from>
    <xdr:ext cx="762000" cy="259045"/>
    <xdr:sp macro="" textlink="">
      <xdr:nvSpPr>
        <xdr:cNvPr id="227" name="テキスト ボックス 226"/>
        <xdr:cNvSpPr txBox="1"/>
      </xdr:nvSpPr>
      <xdr:spPr>
        <a:xfrm>
          <a:off x="1066800" y="1463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僅かに平均を上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今後も、給与については、国や他の地方公共団体及び地域の民間企業の給与水準を考慮しながら適正化に努める。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133350</xdr:rowOff>
    </xdr:to>
    <xdr:cxnSp macro="">
      <xdr:nvCxnSpPr>
        <xdr:cNvPr id="263" name="直線コネクタ 262"/>
        <xdr:cNvCxnSpPr/>
      </xdr:nvCxnSpPr>
      <xdr:spPr>
        <a:xfrm>
          <a:off x="16179800" y="143292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64"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5" name="フローチャート: 判断 264"/>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133350</xdr:rowOff>
    </xdr:to>
    <xdr:cxnSp macro="">
      <xdr:nvCxnSpPr>
        <xdr:cNvPr id="266" name="直線コネクタ 265"/>
        <xdr:cNvCxnSpPr/>
      </xdr:nvCxnSpPr>
      <xdr:spPr>
        <a:xfrm flipV="1">
          <a:off x="15290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7" name="フローチャート: 判断 266"/>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8" name="テキスト ボックス 267"/>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65314</xdr:rowOff>
    </xdr:to>
    <xdr:cxnSp macro="">
      <xdr:nvCxnSpPr>
        <xdr:cNvPr id="269" name="直線コネクタ 268"/>
        <xdr:cNvCxnSpPr/>
      </xdr:nvCxnSpPr>
      <xdr:spPr>
        <a:xfrm flipV="1">
          <a:off x="14401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0" name="フローチャート: 判断 269"/>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1" name="テキスト ボックス 270"/>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72" name="直線コネクタ 271"/>
        <xdr:cNvCxnSpPr/>
      </xdr:nvCxnSpPr>
      <xdr:spPr>
        <a:xfrm>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3" name="フローチャート: 判断 27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4" name="テキスト ボックス 273"/>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6" name="テキスト ボックス 275"/>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2" name="楕円 28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3" name="給与水準   （国との比較）該当値テキスト"/>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4" name="楕円 283"/>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5" name="テキスト ボックス 28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6" name="楕円 285"/>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7" name="テキスト ボックス 286"/>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8" name="楕円 287"/>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9" name="テキスト ボックス 288"/>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90" name="楕円 289"/>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91" name="テキスト ボックス 290"/>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大型合併により類似団体と比較し職員数が多く、また、市の面積が広いことにより支所を配置せざるを得ず、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年度の職員数は類似団体平均を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年度と比較すると、類似団体が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人の増加に対し、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人増加し、人口減の影響もあり人口千人当たり職員数も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今後も、唐津市定員管理計画に基づき、適正な定員管理に努める。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21" name="直線コネクタ 320"/>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4"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5" name="直線コネクタ 324"/>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124248</xdr:rowOff>
    </xdr:from>
    <xdr:to>
      <xdr:col>81</xdr:col>
      <xdr:colOff>44450</xdr:colOff>
      <xdr:row>67</xdr:row>
      <xdr:rowOff>128270</xdr:rowOff>
    </xdr:to>
    <xdr:cxnSp macro="">
      <xdr:nvCxnSpPr>
        <xdr:cNvPr id="326" name="直線コネクタ 325"/>
        <xdr:cNvCxnSpPr/>
      </xdr:nvCxnSpPr>
      <xdr:spPr>
        <a:xfrm>
          <a:off x="16179800" y="1161139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167022</xdr:rowOff>
    </xdr:from>
    <xdr:ext cx="762000" cy="259045"/>
    <xdr:sp macro="" textlink="">
      <xdr:nvSpPr>
        <xdr:cNvPr id="327" name="定員管理の状況平均値テキスト"/>
        <xdr:cNvSpPr txBox="1"/>
      </xdr:nvSpPr>
      <xdr:spPr>
        <a:xfrm>
          <a:off x="17106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28" name="フローチャート: 判断 327"/>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80010</xdr:rowOff>
    </xdr:from>
    <xdr:to>
      <xdr:col>77</xdr:col>
      <xdr:colOff>44450</xdr:colOff>
      <xdr:row>67</xdr:row>
      <xdr:rowOff>124248</xdr:rowOff>
    </xdr:to>
    <xdr:cxnSp macro="">
      <xdr:nvCxnSpPr>
        <xdr:cNvPr id="329" name="直線コネクタ 328"/>
        <xdr:cNvCxnSpPr/>
      </xdr:nvCxnSpPr>
      <xdr:spPr>
        <a:xfrm>
          <a:off x="15290800" y="1156716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30" name="フローチャート: 判断 329"/>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31" name="テキスト ボックス 330"/>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162983</xdr:rowOff>
    </xdr:from>
    <xdr:to>
      <xdr:col>72</xdr:col>
      <xdr:colOff>203200</xdr:colOff>
      <xdr:row>67</xdr:row>
      <xdr:rowOff>80010</xdr:rowOff>
    </xdr:to>
    <xdr:cxnSp macro="">
      <xdr:nvCxnSpPr>
        <xdr:cNvPr id="332" name="直線コネクタ 331"/>
        <xdr:cNvCxnSpPr/>
      </xdr:nvCxnSpPr>
      <xdr:spPr>
        <a:xfrm>
          <a:off x="14401800" y="114786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3" name="フローチャート: 判断 332"/>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34" name="テキスト ボックス 333"/>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118745</xdr:rowOff>
    </xdr:from>
    <xdr:to>
      <xdr:col>68</xdr:col>
      <xdr:colOff>152400</xdr:colOff>
      <xdr:row>66</xdr:row>
      <xdr:rowOff>162983</xdr:rowOff>
    </xdr:to>
    <xdr:cxnSp macro="">
      <xdr:nvCxnSpPr>
        <xdr:cNvPr id="335" name="直線コネクタ 334"/>
        <xdr:cNvCxnSpPr/>
      </xdr:nvCxnSpPr>
      <xdr:spPr>
        <a:xfrm>
          <a:off x="13512800" y="1143444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6" name="フローチャート: 判断 335"/>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153687</xdr:rowOff>
    </xdr:from>
    <xdr:ext cx="762000" cy="259045"/>
    <xdr:sp macro="" textlink="">
      <xdr:nvSpPr>
        <xdr:cNvPr id="337" name="テキスト ボックス 336"/>
        <xdr:cNvSpPr txBox="1"/>
      </xdr:nvSpPr>
      <xdr:spPr>
        <a:xfrm>
          <a:off x="14020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8" name="フローチャート: 判断 337"/>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9" name="テキスト ボックス 338"/>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77470</xdr:rowOff>
    </xdr:from>
    <xdr:to>
      <xdr:col>81</xdr:col>
      <xdr:colOff>95250</xdr:colOff>
      <xdr:row>68</xdr:row>
      <xdr:rowOff>7620</xdr:rowOff>
    </xdr:to>
    <xdr:sp macro="" textlink="">
      <xdr:nvSpPr>
        <xdr:cNvPr id="345" name="楕円 344"/>
        <xdr:cNvSpPr/>
      </xdr:nvSpPr>
      <xdr:spPr>
        <a:xfrm>
          <a:off x="169672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144797</xdr:rowOff>
    </xdr:from>
    <xdr:ext cx="762000" cy="259045"/>
    <xdr:sp macro="" textlink="">
      <xdr:nvSpPr>
        <xdr:cNvPr id="346" name="定員管理の状況該当値テキスト"/>
        <xdr:cNvSpPr txBox="1"/>
      </xdr:nvSpPr>
      <xdr:spPr>
        <a:xfrm>
          <a:off x="17106900" y="1146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73448</xdr:rowOff>
    </xdr:from>
    <xdr:to>
      <xdr:col>77</xdr:col>
      <xdr:colOff>95250</xdr:colOff>
      <xdr:row>68</xdr:row>
      <xdr:rowOff>3598</xdr:rowOff>
    </xdr:to>
    <xdr:sp macro="" textlink="">
      <xdr:nvSpPr>
        <xdr:cNvPr id="347" name="楕円 346"/>
        <xdr:cNvSpPr/>
      </xdr:nvSpPr>
      <xdr:spPr>
        <a:xfrm>
          <a:off x="16129000" y="11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159825</xdr:rowOff>
    </xdr:from>
    <xdr:ext cx="736600" cy="259045"/>
    <xdr:sp macro="" textlink="">
      <xdr:nvSpPr>
        <xdr:cNvPr id="348" name="テキスト ボックス 347"/>
        <xdr:cNvSpPr txBox="1"/>
      </xdr:nvSpPr>
      <xdr:spPr>
        <a:xfrm>
          <a:off x="15798800" y="1164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29210</xdr:rowOff>
    </xdr:from>
    <xdr:to>
      <xdr:col>73</xdr:col>
      <xdr:colOff>44450</xdr:colOff>
      <xdr:row>67</xdr:row>
      <xdr:rowOff>130810</xdr:rowOff>
    </xdr:to>
    <xdr:sp macro="" textlink="">
      <xdr:nvSpPr>
        <xdr:cNvPr id="349" name="楕円 348"/>
        <xdr:cNvSpPr/>
      </xdr:nvSpPr>
      <xdr:spPr>
        <a:xfrm>
          <a:off x="15240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115587</xdr:rowOff>
    </xdr:from>
    <xdr:ext cx="762000" cy="259045"/>
    <xdr:sp macro="" textlink="">
      <xdr:nvSpPr>
        <xdr:cNvPr id="350" name="テキスト ボックス 349"/>
        <xdr:cNvSpPr txBox="1"/>
      </xdr:nvSpPr>
      <xdr:spPr>
        <a:xfrm>
          <a:off x="14909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112183</xdr:rowOff>
    </xdr:from>
    <xdr:to>
      <xdr:col>68</xdr:col>
      <xdr:colOff>203200</xdr:colOff>
      <xdr:row>67</xdr:row>
      <xdr:rowOff>42333</xdr:rowOff>
    </xdr:to>
    <xdr:sp macro="" textlink="">
      <xdr:nvSpPr>
        <xdr:cNvPr id="351" name="楕円 350"/>
        <xdr:cNvSpPr/>
      </xdr:nvSpPr>
      <xdr:spPr>
        <a:xfrm>
          <a:off x="14351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27110</xdr:rowOff>
    </xdr:from>
    <xdr:ext cx="762000" cy="259045"/>
    <xdr:sp macro="" textlink="">
      <xdr:nvSpPr>
        <xdr:cNvPr id="352" name="テキスト ボックス 351"/>
        <xdr:cNvSpPr txBox="1"/>
      </xdr:nvSpPr>
      <xdr:spPr>
        <a:xfrm>
          <a:off x="14020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67945</xdr:rowOff>
    </xdr:from>
    <xdr:to>
      <xdr:col>64</xdr:col>
      <xdr:colOff>152400</xdr:colOff>
      <xdr:row>66</xdr:row>
      <xdr:rowOff>169545</xdr:rowOff>
    </xdr:to>
    <xdr:sp macro="" textlink="">
      <xdr:nvSpPr>
        <xdr:cNvPr id="353" name="楕円 352"/>
        <xdr:cNvSpPr/>
      </xdr:nvSpPr>
      <xdr:spPr>
        <a:xfrm>
          <a:off x="13462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154322</xdr:rowOff>
    </xdr:from>
    <xdr:ext cx="762000" cy="259045"/>
    <xdr:sp macro="" textlink="">
      <xdr:nvSpPr>
        <xdr:cNvPr id="354" name="テキスト ボックス 353"/>
        <xdr:cNvSpPr txBox="1"/>
      </xdr:nvSpPr>
      <xdr:spPr>
        <a:xfrm>
          <a:off x="13131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年度は、分子に参入する（新）緊急防災・減災事業債、</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公共施設等適正化管理推進事業債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等の元利償還金が増加し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、分母に算入する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臨時財政対策債発行可能額が減少したことで、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自体は増加したもの分子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の増加幅がより大きかったため、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ポイント悪化した。また、類似団体との比較では、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ポイント上回っており、依然として高い比率である。今後も、唐津市財政計画の数値を目標に公債費の抑制に努めるとともに、公営企業の経営健全化による繰出金の削減を図るなど健全な財政運営に努める。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81" name="直線コネクタ 380"/>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2"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3" name="直線コネクタ 382"/>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5" name="直線コネクタ 38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97536</xdr:rowOff>
    </xdr:to>
    <xdr:cxnSp macro="">
      <xdr:nvCxnSpPr>
        <xdr:cNvPr id="386" name="直線コネクタ 385"/>
        <xdr:cNvCxnSpPr/>
      </xdr:nvCxnSpPr>
      <xdr:spPr>
        <a:xfrm>
          <a:off x="16179800" y="756412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7"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8" name="フローチャート: 判断 387"/>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104902</xdr:rowOff>
    </xdr:from>
    <xdr:to>
      <xdr:col>77</xdr:col>
      <xdr:colOff>44450</xdr:colOff>
      <xdr:row>44</xdr:row>
      <xdr:rowOff>20320</xdr:rowOff>
    </xdr:to>
    <xdr:cxnSp macro="">
      <xdr:nvCxnSpPr>
        <xdr:cNvPr id="389" name="直線コネクタ 388"/>
        <xdr:cNvCxnSpPr/>
      </xdr:nvCxnSpPr>
      <xdr:spPr>
        <a:xfrm>
          <a:off x="15290800" y="7477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90" name="フローチャート: 判断 389"/>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1" name="テキスト ボックス 390"/>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104902</xdr:rowOff>
    </xdr:to>
    <xdr:cxnSp macro="">
      <xdr:nvCxnSpPr>
        <xdr:cNvPr id="392" name="直線コネクタ 391"/>
        <xdr:cNvCxnSpPr/>
      </xdr:nvCxnSpPr>
      <xdr:spPr>
        <a:xfrm>
          <a:off x="14401800" y="7390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3" name="フローチャート: 判断 392"/>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4" name="テキスト ボックス 393"/>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37338</xdr:rowOff>
    </xdr:to>
    <xdr:cxnSp macro="">
      <xdr:nvCxnSpPr>
        <xdr:cNvPr id="395" name="直線コネクタ 394"/>
        <xdr:cNvCxnSpPr/>
      </xdr:nvCxnSpPr>
      <xdr:spPr>
        <a:xfrm flipV="1">
          <a:off x="13512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6" name="フローチャート: 判断 395"/>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7" name="テキスト ボックス 396"/>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8" name="フローチャート: 判断 39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9" name="テキスト ボックス 39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46736</xdr:rowOff>
    </xdr:from>
    <xdr:to>
      <xdr:col>81</xdr:col>
      <xdr:colOff>95250</xdr:colOff>
      <xdr:row>44</xdr:row>
      <xdr:rowOff>148336</xdr:rowOff>
    </xdr:to>
    <xdr:sp macro="" textlink="">
      <xdr:nvSpPr>
        <xdr:cNvPr id="405" name="楕円 404"/>
        <xdr:cNvSpPr/>
      </xdr:nvSpPr>
      <xdr:spPr>
        <a:xfrm>
          <a:off x="16967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114063</xdr:rowOff>
    </xdr:from>
    <xdr:ext cx="762000" cy="259045"/>
    <xdr:sp macro="" textlink="">
      <xdr:nvSpPr>
        <xdr:cNvPr id="406" name="公債費負担の状況該当値テキスト"/>
        <xdr:cNvSpPr txBox="1"/>
      </xdr:nvSpPr>
      <xdr:spPr>
        <a:xfrm>
          <a:off x="17106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7" name="楕円 406"/>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8" name="テキスト ボックス 407"/>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409" name="楕円 408"/>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410" name="テキスト ボックス 409"/>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11" name="楕円 410"/>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12" name="テキスト ボックス 411"/>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13" name="楕円 412"/>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14" name="テキスト ボックス 413"/>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年度は、地方債現在高の減などにより将来負担額が減少したものの、充当可能基金の減に伴い充当可能財源等が減少したため、比率は悪化した。しかしながら、類似団体平均と比較すると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ポイント上回っており、高い水準となっている。今後も、有利な起債の活用を基本とし純地方債残高の逓減を図るとともに、公営企業の経営健全化による繰出金の削減を図り財政の健全化に努める。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1" name="直線コネクタ 440"/>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2" name="将来負担の状況最小値テキスト"/>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3" name="直線コネクタ 442"/>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94437</xdr:rowOff>
    </xdr:from>
    <xdr:to>
      <xdr:col>81</xdr:col>
      <xdr:colOff>44450</xdr:colOff>
      <xdr:row>20</xdr:row>
      <xdr:rowOff>156210</xdr:rowOff>
    </xdr:to>
    <xdr:cxnSp macro="">
      <xdr:nvCxnSpPr>
        <xdr:cNvPr id="446" name="直線コネクタ 445"/>
        <xdr:cNvCxnSpPr/>
      </xdr:nvCxnSpPr>
      <xdr:spPr>
        <a:xfrm>
          <a:off x="16179800" y="3523437"/>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30751</xdr:rowOff>
    </xdr:from>
    <xdr:ext cx="762000" cy="259045"/>
    <xdr:sp macro="" textlink="">
      <xdr:nvSpPr>
        <xdr:cNvPr id="447" name="将来負担の状況平均値テキスト"/>
        <xdr:cNvSpPr txBox="1"/>
      </xdr:nvSpPr>
      <xdr:spPr>
        <a:xfrm>
          <a:off x="17106900" y="260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8" name="フローチャート: 判断 447"/>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94437</xdr:rowOff>
    </xdr:from>
    <xdr:to>
      <xdr:col>77</xdr:col>
      <xdr:colOff>44450</xdr:colOff>
      <xdr:row>20</xdr:row>
      <xdr:rowOff>126289</xdr:rowOff>
    </xdr:to>
    <xdr:cxnSp macro="">
      <xdr:nvCxnSpPr>
        <xdr:cNvPr id="449" name="直線コネクタ 448"/>
        <xdr:cNvCxnSpPr/>
      </xdr:nvCxnSpPr>
      <xdr:spPr>
        <a:xfrm flipV="1">
          <a:off x="15290800" y="3523437"/>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0" name="フローチャート: 判断 449"/>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51" name="テキスト ボックス 450"/>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126289</xdr:rowOff>
    </xdr:from>
    <xdr:to>
      <xdr:col>72</xdr:col>
      <xdr:colOff>203200</xdr:colOff>
      <xdr:row>20</xdr:row>
      <xdr:rowOff>134010</xdr:rowOff>
    </xdr:to>
    <xdr:cxnSp macro="">
      <xdr:nvCxnSpPr>
        <xdr:cNvPr id="452" name="直線コネクタ 451"/>
        <xdr:cNvCxnSpPr/>
      </xdr:nvCxnSpPr>
      <xdr:spPr>
        <a:xfrm flipV="1">
          <a:off x="14401800" y="3555289"/>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53" name="フローチャート: 判断 452"/>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4" name="テキスト ボックス 453"/>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109881</xdr:rowOff>
    </xdr:from>
    <xdr:to>
      <xdr:col>68</xdr:col>
      <xdr:colOff>152400</xdr:colOff>
      <xdr:row>20</xdr:row>
      <xdr:rowOff>134010</xdr:rowOff>
    </xdr:to>
    <xdr:cxnSp macro="">
      <xdr:nvCxnSpPr>
        <xdr:cNvPr id="455" name="直線コネクタ 454"/>
        <xdr:cNvCxnSpPr/>
      </xdr:nvCxnSpPr>
      <xdr:spPr>
        <a:xfrm>
          <a:off x="13512800" y="3538881"/>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56" name="フローチャート: 判断 455"/>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7" name="テキスト ボックス 456"/>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8" name="フローチャート: 判断 457"/>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9" name="テキスト ボックス 458"/>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105410</xdr:rowOff>
    </xdr:from>
    <xdr:to>
      <xdr:col>81</xdr:col>
      <xdr:colOff>95250</xdr:colOff>
      <xdr:row>21</xdr:row>
      <xdr:rowOff>35560</xdr:rowOff>
    </xdr:to>
    <xdr:sp macro="" textlink="">
      <xdr:nvSpPr>
        <xdr:cNvPr id="465" name="楕円 464"/>
        <xdr:cNvSpPr/>
      </xdr:nvSpPr>
      <xdr:spPr>
        <a:xfrm>
          <a:off x="169672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77487</xdr:rowOff>
    </xdr:from>
    <xdr:ext cx="762000" cy="259045"/>
    <xdr:sp macro="" textlink="">
      <xdr:nvSpPr>
        <xdr:cNvPr id="466" name="将来負担の状況該当値テキスト"/>
        <xdr:cNvSpPr txBox="1"/>
      </xdr:nvSpPr>
      <xdr:spPr>
        <a:xfrm>
          <a:off x="17106900" y="350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43637</xdr:rowOff>
    </xdr:from>
    <xdr:to>
      <xdr:col>77</xdr:col>
      <xdr:colOff>95250</xdr:colOff>
      <xdr:row>20</xdr:row>
      <xdr:rowOff>145237</xdr:rowOff>
    </xdr:to>
    <xdr:sp macro="" textlink="">
      <xdr:nvSpPr>
        <xdr:cNvPr id="467" name="楕円 466"/>
        <xdr:cNvSpPr/>
      </xdr:nvSpPr>
      <xdr:spPr>
        <a:xfrm>
          <a:off x="16129000" y="34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130014</xdr:rowOff>
    </xdr:from>
    <xdr:ext cx="736600" cy="259045"/>
    <xdr:sp macro="" textlink="">
      <xdr:nvSpPr>
        <xdr:cNvPr id="468" name="テキスト ボックス 467"/>
        <xdr:cNvSpPr txBox="1"/>
      </xdr:nvSpPr>
      <xdr:spPr>
        <a:xfrm>
          <a:off x="15798800" y="355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75489</xdr:rowOff>
    </xdr:from>
    <xdr:to>
      <xdr:col>73</xdr:col>
      <xdr:colOff>44450</xdr:colOff>
      <xdr:row>21</xdr:row>
      <xdr:rowOff>5639</xdr:rowOff>
    </xdr:to>
    <xdr:sp macro="" textlink="">
      <xdr:nvSpPr>
        <xdr:cNvPr id="469" name="楕円 468"/>
        <xdr:cNvSpPr/>
      </xdr:nvSpPr>
      <xdr:spPr>
        <a:xfrm>
          <a:off x="15240000" y="35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161866</xdr:rowOff>
    </xdr:from>
    <xdr:ext cx="762000" cy="259045"/>
    <xdr:sp macro="" textlink="">
      <xdr:nvSpPr>
        <xdr:cNvPr id="470" name="テキスト ボックス 469"/>
        <xdr:cNvSpPr txBox="1"/>
      </xdr:nvSpPr>
      <xdr:spPr>
        <a:xfrm>
          <a:off x="14909800" y="359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83210</xdr:rowOff>
    </xdr:from>
    <xdr:to>
      <xdr:col>68</xdr:col>
      <xdr:colOff>203200</xdr:colOff>
      <xdr:row>21</xdr:row>
      <xdr:rowOff>13360</xdr:rowOff>
    </xdr:to>
    <xdr:sp macro="" textlink="">
      <xdr:nvSpPr>
        <xdr:cNvPr id="471" name="楕円 470"/>
        <xdr:cNvSpPr/>
      </xdr:nvSpPr>
      <xdr:spPr>
        <a:xfrm>
          <a:off x="14351000" y="35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169587</xdr:rowOff>
    </xdr:from>
    <xdr:ext cx="762000" cy="259045"/>
    <xdr:sp macro="" textlink="">
      <xdr:nvSpPr>
        <xdr:cNvPr id="472" name="テキスト ボックス 471"/>
        <xdr:cNvSpPr txBox="1"/>
      </xdr:nvSpPr>
      <xdr:spPr>
        <a:xfrm>
          <a:off x="14020800" y="359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59081</xdr:rowOff>
    </xdr:from>
    <xdr:to>
      <xdr:col>64</xdr:col>
      <xdr:colOff>152400</xdr:colOff>
      <xdr:row>20</xdr:row>
      <xdr:rowOff>160681</xdr:rowOff>
    </xdr:to>
    <xdr:sp macro="" textlink="">
      <xdr:nvSpPr>
        <xdr:cNvPr id="473" name="楕円 472"/>
        <xdr:cNvSpPr/>
      </xdr:nvSpPr>
      <xdr:spPr>
        <a:xfrm>
          <a:off x="13462000" y="34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145458</xdr:rowOff>
    </xdr:from>
    <xdr:ext cx="762000" cy="259045"/>
    <xdr:sp macro="" textlink="">
      <xdr:nvSpPr>
        <xdr:cNvPr id="474" name="テキスト ボックス 473"/>
        <xdr:cNvSpPr txBox="1"/>
      </xdr:nvSpPr>
      <xdr:spPr>
        <a:xfrm>
          <a:off x="13131800" y="357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113,890
112,721
487.58
89,713,035
86,880,713
1,784,935
35,447,284
85,684,727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年度の人件費に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経常収支比率は、類似団体平均より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消防や清掃など一部事務組合によらず、自前で行っている業務が多いため人口千人当たりの職員数が類似団体と比較して多くなっている。大型合併後、唐津市定員適正化計画を策定し、職員数を削減してきたが、今後は行政サービスの低下や市政の運営に支障をきたさないことを念頭に、公務員制度の見直しなどにも対応し、適正な規模を確保しつつ、組織機構の見直しや業務改革などを進めるなかで人件費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146050</xdr:rowOff>
    </xdr:from>
    <xdr:to>
      <xdr:col>24</xdr:col>
      <xdr:colOff>25400</xdr:colOff>
      <xdr:row>39</xdr:row>
      <xdr:rowOff>165100</xdr:rowOff>
    </xdr:to>
    <xdr:cxnSp macro="">
      <xdr:nvCxnSpPr>
        <xdr:cNvPr id="66" name="直線コネクタ 65"/>
        <xdr:cNvCxnSpPr/>
      </xdr:nvCxnSpPr>
      <xdr:spPr>
        <a:xfrm>
          <a:off x="3987800" y="6661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7" name="人件費平均値テキスト"/>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146050</xdr:rowOff>
    </xdr:from>
    <xdr:to>
      <xdr:col>19</xdr:col>
      <xdr:colOff>187325</xdr:colOff>
      <xdr:row>39</xdr:row>
      <xdr:rowOff>165100</xdr:rowOff>
    </xdr:to>
    <xdr:cxnSp macro="">
      <xdr:nvCxnSpPr>
        <xdr:cNvPr id="69" name="直線コネクタ 68"/>
        <xdr:cNvCxnSpPr/>
      </xdr:nvCxnSpPr>
      <xdr:spPr>
        <a:xfrm flipV="1">
          <a:off x="3098800" y="6661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39</xdr:row>
      <xdr:rowOff>165100</xdr:rowOff>
    </xdr:to>
    <xdr:cxnSp macro="">
      <xdr:nvCxnSpPr>
        <xdr:cNvPr id="72" name="直線コネクタ 71"/>
        <xdr:cNvCxnSpPr/>
      </xdr:nvCxnSpPr>
      <xdr:spPr>
        <a:xfrm>
          <a:off x="2209800" y="64897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40</xdr:row>
      <xdr:rowOff>31750</xdr:rowOff>
    </xdr:to>
    <xdr:cxnSp macro="">
      <xdr:nvCxnSpPr>
        <xdr:cNvPr id="75" name="直線コネクタ 74"/>
        <xdr:cNvCxnSpPr/>
      </xdr:nvCxnSpPr>
      <xdr:spPr>
        <a:xfrm flipV="1">
          <a:off x="1320800" y="64897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114300</xdr:rowOff>
    </xdr:from>
    <xdr:to>
      <xdr:col>24</xdr:col>
      <xdr:colOff>76200</xdr:colOff>
      <xdr:row>40</xdr:row>
      <xdr:rowOff>44450</xdr:rowOff>
    </xdr:to>
    <xdr:sp macro="" textlink="">
      <xdr:nvSpPr>
        <xdr:cNvPr id="85" name="楕円 84"/>
        <xdr:cNvSpPr/>
      </xdr:nvSpPr>
      <xdr:spPr>
        <a:xfrm>
          <a:off x="4775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22877</xdr:rowOff>
    </xdr:from>
    <xdr:ext cx="762000" cy="259045"/>
    <xdr:sp macro="" textlink="">
      <xdr:nvSpPr>
        <xdr:cNvPr id="86" name="人件費該当値テキスト"/>
        <xdr:cNvSpPr txBox="1"/>
      </xdr:nvSpPr>
      <xdr:spPr>
        <a:xfrm>
          <a:off x="4914900" y="67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95250</xdr:rowOff>
    </xdr:from>
    <xdr:to>
      <xdr:col>20</xdr:col>
      <xdr:colOff>38100</xdr:colOff>
      <xdr:row>39</xdr:row>
      <xdr:rowOff>25400</xdr:rowOff>
    </xdr:to>
    <xdr:sp macro="" textlink="">
      <xdr:nvSpPr>
        <xdr:cNvPr id="87" name="楕円 86"/>
        <xdr:cNvSpPr/>
      </xdr:nvSpPr>
      <xdr:spPr>
        <a:xfrm>
          <a:off x="3937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10177</xdr:rowOff>
    </xdr:from>
    <xdr:ext cx="736600" cy="259045"/>
    <xdr:sp macro="" textlink="">
      <xdr:nvSpPr>
        <xdr:cNvPr id="88" name="テキスト ボックス 87"/>
        <xdr:cNvSpPr txBox="1"/>
      </xdr:nvSpPr>
      <xdr:spPr>
        <a:xfrm>
          <a:off x="3606800" y="66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114300</xdr:rowOff>
    </xdr:from>
    <xdr:to>
      <xdr:col>15</xdr:col>
      <xdr:colOff>149225</xdr:colOff>
      <xdr:row>40</xdr:row>
      <xdr:rowOff>44450</xdr:rowOff>
    </xdr:to>
    <xdr:sp macro="" textlink="">
      <xdr:nvSpPr>
        <xdr:cNvPr id="89" name="楕円 88"/>
        <xdr:cNvSpPr/>
      </xdr:nvSpPr>
      <xdr:spPr>
        <a:xfrm>
          <a:off x="3048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29227</xdr:rowOff>
    </xdr:from>
    <xdr:ext cx="762000" cy="259045"/>
    <xdr:sp macro="" textlink="">
      <xdr:nvSpPr>
        <xdr:cNvPr id="90" name="テキスト ボックス 89"/>
        <xdr:cNvSpPr txBox="1"/>
      </xdr:nvSpPr>
      <xdr:spPr>
        <a:xfrm>
          <a:off x="2717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152400</xdr:rowOff>
    </xdr:from>
    <xdr:to>
      <xdr:col>6</xdr:col>
      <xdr:colOff>171450</xdr:colOff>
      <xdr:row>40</xdr:row>
      <xdr:rowOff>82550</xdr:rowOff>
    </xdr:to>
    <xdr:sp macro="" textlink="">
      <xdr:nvSpPr>
        <xdr:cNvPr id="93" name="楕円 92"/>
        <xdr:cNvSpPr/>
      </xdr:nvSpPr>
      <xdr:spPr>
        <a:xfrm>
          <a:off x="1270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67327</xdr:rowOff>
    </xdr:from>
    <xdr:ext cx="762000" cy="259045"/>
    <xdr:sp macro="" textlink="">
      <xdr:nvSpPr>
        <xdr:cNvPr id="94" name="テキスト ボックス 93"/>
        <xdr:cNvSpPr txBox="1"/>
      </xdr:nvSpPr>
      <xdr:spPr>
        <a:xfrm>
          <a:off x="939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年度の物件費に係る経常収支比率は、学校給食食材購入費等が増加したものの、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％となった。また、類似団体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との比較においては、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今後、老朽施設の維持管理経費は増加する見込みであるため、財政計画や公共施設等総合管理計画に基づき、徹底した事業選択やスクラップアンドビルドを実施し、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29029</xdr:rowOff>
    </xdr:from>
    <xdr:to>
      <xdr:col>82</xdr:col>
      <xdr:colOff>107950</xdr:colOff>
      <xdr:row>22</xdr:row>
      <xdr:rowOff>110672</xdr:rowOff>
    </xdr:to>
    <xdr:cxnSp macro="">
      <xdr:nvCxnSpPr>
        <xdr:cNvPr id="124" name="直線コネクタ 123"/>
        <xdr:cNvCxnSpPr/>
      </xdr:nvCxnSpPr>
      <xdr:spPr>
        <a:xfrm flipV="1">
          <a:off x="16510000" y="2429329"/>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82749</xdr:rowOff>
    </xdr:from>
    <xdr:ext cx="762000" cy="259045"/>
    <xdr:sp macro="" textlink="">
      <xdr:nvSpPr>
        <xdr:cNvPr id="125"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110672</xdr:rowOff>
    </xdr:from>
    <xdr:to>
      <xdr:col>82</xdr:col>
      <xdr:colOff>196850</xdr:colOff>
      <xdr:row>22</xdr:row>
      <xdr:rowOff>110672</xdr:rowOff>
    </xdr:to>
    <xdr:cxnSp macro="">
      <xdr:nvCxnSpPr>
        <xdr:cNvPr id="126" name="直線コネクタ 125"/>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115406</xdr:rowOff>
    </xdr:from>
    <xdr:ext cx="762000" cy="259045"/>
    <xdr:sp macro="" textlink="">
      <xdr:nvSpPr>
        <xdr:cNvPr id="127" name="物件費最大値テキスト"/>
        <xdr:cNvSpPr txBox="1"/>
      </xdr:nvSpPr>
      <xdr:spPr>
        <a:xfrm>
          <a:off x="16598900" y="21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29029</xdr:rowOff>
    </xdr:from>
    <xdr:to>
      <xdr:col>82</xdr:col>
      <xdr:colOff>196850</xdr:colOff>
      <xdr:row>14</xdr:row>
      <xdr:rowOff>29029</xdr:rowOff>
    </xdr:to>
    <xdr:cxnSp macro="">
      <xdr:nvCxnSpPr>
        <xdr:cNvPr id="128" name="直線コネクタ 127"/>
        <xdr:cNvCxnSpPr/>
      </xdr:nvCxnSpPr>
      <xdr:spPr>
        <a:xfrm>
          <a:off x="16421100" y="242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102507</xdr:rowOff>
    </xdr:from>
    <xdr:to>
      <xdr:col>82</xdr:col>
      <xdr:colOff>107950</xdr:colOff>
      <xdr:row>15</xdr:row>
      <xdr:rowOff>102507</xdr:rowOff>
    </xdr:to>
    <xdr:cxnSp macro="">
      <xdr:nvCxnSpPr>
        <xdr:cNvPr id="129" name="直線コネクタ 128"/>
        <xdr:cNvCxnSpPr/>
      </xdr:nvCxnSpPr>
      <xdr:spPr>
        <a:xfrm>
          <a:off x="15671800" y="2674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30" name="物件費平均値テキスト"/>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31" name="フローチャート: 判断 130"/>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110671</xdr:rowOff>
    </xdr:from>
    <xdr:to>
      <xdr:col>78</xdr:col>
      <xdr:colOff>69850</xdr:colOff>
      <xdr:row>15</xdr:row>
      <xdr:rowOff>102507</xdr:rowOff>
    </xdr:to>
    <xdr:cxnSp macro="">
      <xdr:nvCxnSpPr>
        <xdr:cNvPr id="132" name="直線コネクタ 131"/>
        <xdr:cNvCxnSpPr/>
      </xdr:nvCxnSpPr>
      <xdr:spPr>
        <a:xfrm>
          <a:off x="14782800" y="25109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4" name="テキスト ボックス 133"/>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110671</xdr:rowOff>
    </xdr:to>
    <xdr:cxnSp macro="">
      <xdr:nvCxnSpPr>
        <xdr:cNvPr id="135" name="直線コネクタ 134"/>
        <xdr:cNvCxnSpPr/>
      </xdr:nvCxnSpPr>
      <xdr:spPr>
        <a:xfrm>
          <a:off x="13893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45357</xdr:rowOff>
    </xdr:to>
    <xdr:cxnSp macro="">
      <xdr:nvCxnSpPr>
        <xdr:cNvPr id="138" name="直線コネクタ 137"/>
        <xdr:cNvCxnSpPr/>
      </xdr:nvCxnSpPr>
      <xdr:spPr>
        <a:xfrm flipV="1">
          <a:off x="13004800" y="23640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117021</xdr:rowOff>
    </xdr:from>
    <xdr:to>
      <xdr:col>69</xdr:col>
      <xdr:colOff>142875</xdr:colOff>
      <xdr:row>16</xdr:row>
      <xdr:rowOff>47171</xdr:rowOff>
    </xdr:to>
    <xdr:sp macro="" textlink="">
      <xdr:nvSpPr>
        <xdr:cNvPr id="139" name="フローチャート: 判断 138"/>
        <xdr:cNvSpPr/>
      </xdr:nvSpPr>
      <xdr:spPr>
        <a:xfrm>
          <a:off x="13843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31948</xdr:rowOff>
    </xdr:from>
    <xdr:ext cx="762000" cy="259045"/>
    <xdr:sp macro="" textlink="">
      <xdr:nvSpPr>
        <xdr:cNvPr id="140" name="テキスト ボックス 139"/>
        <xdr:cNvSpPr txBox="1"/>
      </xdr:nvSpPr>
      <xdr:spPr>
        <a:xfrm>
          <a:off x="13512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51707</xdr:rowOff>
    </xdr:from>
    <xdr:to>
      <xdr:col>82</xdr:col>
      <xdr:colOff>158750</xdr:colOff>
      <xdr:row>15</xdr:row>
      <xdr:rowOff>153307</xdr:rowOff>
    </xdr:to>
    <xdr:sp macro="" textlink="">
      <xdr:nvSpPr>
        <xdr:cNvPr id="148" name="楕円 147"/>
        <xdr:cNvSpPr/>
      </xdr:nvSpPr>
      <xdr:spPr>
        <a:xfrm>
          <a:off x="164592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68234</xdr:rowOff>
    </xdr:from>
    <xdr:ext cx="762000" cy="259045"/>
    <xdr:sp macro="" textlink="">
      <xdr:nvSpPr>
        <xdr:cNvPr id="149" name="物件費該当値テキスト"/>
        <xdr:cNvSpPr txBox="1"/>
      </xdr:nvSpPr>
      <xdr:spPr>
        <a:xfrm>
          <a:off x="16598900" y="246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51707</xdr:rowOff>
    </xdr:from>
    <xdr:to>
      <xdr:col>78</xdr:col>
      <xdr:colOff>120650</xdr:colOff>
      <xdr:row>15</xdr:row>
      <xdr:rowOff>153307</xdr:rowOff>
    </xdr:to>
    <xdr:sp macro="" textlink="">
      <xdr:nvSpPr>
        <xdr:cNvPr id="150" name="楕円 149"/>
        <xdr:cNvSpPr/>
      </xdr:nvSpPr>
      <xdr:spPr>
        <a:xfrm>
          <a:off x="15621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163484</xdr:rowOff>
    </xdr:from>
    <xdr:ext cx="736600" cy="259045"/>
    <xdr:sp macro="" textlink="">
      <xdr:nvSpPr>
        <xdr:cNvPr id="151" name="テキスト ボックス 150"/>
        <xdr:cNvSpPr txBox="1"/>
      </xdr:nvSpPr>
      <xdr:spPr>
        <a:xfrm>
          <a:off x="15290800" y="239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59871</xdr:rowOff>
    </xdr:from>
    <xdr:to>
      <xdr:col>74</xdr:col>
      <xdr:colOff>31750</xdr:colOff>
      <xdr:row>14</xdr:row>
      <xdr:rowOff>161471</xdr:rowOff>
    </xdr:to>
    <xdr:sp macro="" textlink="">
      <xdr:nvSpPr>
        <xdr:cNvPr id="152" name="楕円 151"/>
        <xdr:cNvSpPr/>
      </xdr:nvSpPr>
      <xdr:spPr>
        <a:xfrm>
          <a:off x="14732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53" name="テキスト ボックス 152"/>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166007</xdr:rowOff>
    </xdr:from>
    <xdr:to>
      <xdr:col>65</xdr:col>
      <xdr:colOff>53975</xdr:colOff>
      <xdr:row>14</xdr:row>
      <xdr:rowOff>96157</xdr:rowOff>
    </xdr:to>
    <xdr:sp macro="" textlink="">
      <xdr:nvSpPr>
        <xdr:cNvPr id="156" name="楕円 155"/>
        <xdr:cNvSpPr/>
      </xdr:nvSpPr>
      <xdr:spPr>
        <a:xfrm>
          <a:off x="12954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106334</xdr:rowOff>
    </xdr:from>
    <xdr:ext cx="762000" cy="259045"/>
    <xdr:sp macro="" textlink="">
      <xdr:nvSpPr>
        <xdr:cNvPr id="157" name="テキスト ボックス 156"/>
        <xdr:cNvSpPr txBox="1"/>
      </xdr:nvSpPr>
      <xdr:spPr>
        <a:xfrm>
          <a:off x="12623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年度の扶助費に係る経常収支比率は、障害福祉サービス費等が増加したが、各種給付金給付事業費などの減少により、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ポイント下がり、類似団体平均と比較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回った。今後も、子育て分野、高齢者福祉、障がい者福祉等各分野で増加が見込まれることから、適正な執行などにより、経費削減に努める。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5" name="直線コネクタ 184"/>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50800</xdr:rowOff>
    </xdr:to>
    <xdr:cxnSp macro="">
      <xdr:nvCxnSpPr>
        <xdr:cNvPr id="190" name="直線コネクタ 189"/>
        <xdr:cNvCxnSpPr/>
      </xdr:nvCxnSpPr>
      <xdr:spPr>
        <a:xfrm flipV="1">
          <a:off x="3987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1"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2" name="フローチャート: 判断 191"/>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50800</xdr:rowOff>
    </xdr:to>
    <xdr:cxnSp macro="">
      <xdr:nvCxnSpPr>
        <xdr:cNvPr id="193" name="直線コネクタ 192"/>
        <xdr:cNvCxnSpPr/>
      </xdr:nvCxnSpPr>
      <xdr:spPr>
        <a:xfrm>
          <a:off x="3098800" y="9652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6" name="直線コネクタ 195"/>
        <xdr:cNvCxnSpPr/>
      </xdr:nvCxnSpPr>
      <xdr:spPr>
        <a:xfrm flipV="1">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165100</xdr:rowOff>
    </xdr:to>
    <xdr:cxnSp macro="">
      <xdr:nvCxnSpPr>
        <xdr:cNvPr id="199" name="直線コネクタ 198"/>
        <xdr:cNvCxnSpPr/>
      </xdr:nvCxnSpPr>
      <xdr:spPr>
        <a:xfrm flipV="1">
          <a:off x="1320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200" name="フローチャート: 判断 199"/>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01" name="テキスト ボックス 200"/>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2" name="フローチャート: 判断 201"/>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3" name="テキスト ボックス 202"/>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9" name="楕円 208"/>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10" name="扶助費該当値テキスト"/>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1" name="楕円 210"/>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2" name="テキスト ボックス 211"/>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3" name="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4" name="テキスト ボックス 21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5" name="楕円 214"/>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6" name="テキスト ボックス 215"/>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8" name="テキスト ボックス 217"/>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下がり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同率である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訳は、後期高齢者医療や介護保険などの特別会計への繰出金が多いが、高齢化の進展に伴い医療費や給付費がますます増加していく見込である。今後は保険料や使用料などの適正化による経営の健全化を図るとともに、経費削減などを行い、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8" name="直線コネクタ 247"/>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9" name="その他最小値テキスト"/>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50" name="直線コネクタ 249"/>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4535</xdr:rowOff>
    </xdr:to>
    <xdr:cxnSp macro="">
      <xdr:nvCxnSpPr>
        <xdr:cNvPr id="253" name="直線コネクタ 252"/>
        <xdr:cNvCxnSpPr/>
      </xdr:nvCxnSpPr>
      <xdr:spPr>
        <a:xfrm flipV="1">
          <a:off x="15671800" y="100711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59</xdr:row>
      <xdr:rowOff>4535</xdr:rowOff>
    </xdr:to>
    <xdr:cxnSp macro="">
      <xdr:nvCxnSpPr>
        <xdr:cNvPr id="256" name="直線コネクタ 255"/>
        <xdr:cNvCxnSpPr/>
      </xdr:nvCxnSpPr>
      <xdr:spPr>
        <a:xfrm>
          <a:off x="14782800" y="100057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7" name="フローチャート: 判断 256"/>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8" name="テキスト ボックス 257"/>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61685</xdr:rowOff>
    </xdr:to>
    <xdr:cxnSp macro="">
      <xdr:nvCxnSpPr>
        <xdr:cNvPr id="259" name="直線コネクタ 258"/>
        <xdr:cNvCxnSpPr/>
      </xdr:nvCxnSpPr>
      <xdr:spPr>
        <a:xfrm>
          <a:off x="13893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110672</xdr:rowOff>
    </xdr:to>
    <xdr:cxnSp macro="">
      <xdr:nvCxnSpPr>
        <xdr:cNvPr id="262" name="直線コネクタ 261"/>
        <xdr:cNvCxnSpPr/>
      </xdr:nvCxnSpPr>
      <xdr:spPr>
        <a:xfrm flipV="1">
          <a:off x="13004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4" name="テキスト ボックス 263"/>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6" name="テキスト ボックス 265"/>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125185</xdr:rowOff>
    </xdr:from>
    <xdr:to>
      <xdr:col>78</xdr:col>
      <xdr:colOff>120650</xdr:colOff>
      <xdr:row>59</xdr:row>
      <xdr:rowOff>55335</xdr:rowOff>
    </xdr:to>
    <xdr:sp macro="" textlink="">
      <xdr:nvSpPr>
        <xdr:cNvPr id="274" name="楕円 273"/>
        <xdr:cNvSpPr/>
      </xdr:nvSpPr>
      <xdr:spPr>
        <a:xfrm>
          <a:off x="15621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40112</xdr:rowOff>
    </xdr:from>
    <xdr:ext cx="736600" cy="259045"/>
    <xdr:sp macro="" textlink="">
      <xdr:nvSpPr>
        <xdr:cNvPr id="275" name="テキスト ボックス 274"/>
        <xdr:cNvSpPr txBox="1"/>
      </xdr:nvSpPr>
      <xdr:spPr>
        <a:xfrm>
          <a:off x="15290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6" name="楕円 275"/>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7" name="テキスト ボックス 276"/>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8" name="楕円 277"/>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9" name="テキスト ボックス 278"/>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80" name="楕円 279"/>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146249</xdr:rowOff>
    </xdr:from>
    <xdr:ext cx="762000" cy="259045"/>
    <xdr:sp macro="" textlink="">
      <xdr:nvSpPr>
        <xdr:cNvPr id="281" name="テキスト ボックス 280"/>
        <xdr:cNvSpPr txBox="1"/>
      </xdr:nvSpPr>
      <xdr:spPr>
        <a:xfrm>
          <a:off x="12623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年度の補助費等に係る経常収支比率は、生活保護事業国庫負担金等返還金などの減少により、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ポイント下がり、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％となった。また、類似団体平均と比較すると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その理由としては、合併市町村で構成していた一部事務組合の事務を合併後直営で行っており、負担金が著しく低いためである。今後は、各種団体などに対する補助金について、過剰、不適当なものがないか全庁的に同一基準で見直しができる方針に基づき、経費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8" name="直線コネクタ 307"/>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9"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10" name="直線コネクタ 309"/>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88900</xdr:rowOff>
    </xdr:to>
    <xdr:cxnSp macro="">
      <xdr:nvCxnSpPr>
        <xdr:cNvPr id="313" name="直線コネクタ 312"/>
        <xdr:cNvCxnSpPr/>
      </xdr:nvCxnSpPr>
      <xdr:spPr>
        <a:xfrm flipV="1">
          <a:off x="15671800" y="591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40657</xdr:rowOff>
    </xdr:from>
    <xdr:ext cx="762000" cy="259045"/>
    <xdr:sp macro="" textlink="">
      <xdr:nvSpPr>
        <xdr:cNvPr id="314" name="補助費等平均値テキスト"/>
        <xdr:cNvSpPr txBox="1"/>
      </xdr:nvSpPr>
      <xdr:spPr>
        <a:xfrm>
          <a:off x="16598900" y="655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5" name="フローチャート: 判断 314"/>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104140</xdr:rowOff>
    </xdr:to>
    <xdr:cxnSp macro="">
      <xdr:nvCxnSpPr>
        <xdr:cNvPr id="316" name="直線コネクタ 315"/>
        <xdr:cNvCxnSpPr/>
      </xdr:nvCxnSpPr>
      <xdr:spPr>
        <a:xfrm flipV="1">
          <a:off x="14782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7" name="フローチャート: 判断 316"/>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18" name="テキスト ボックス 317"/>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35</xdr:row>
      <xdr:rowOff>39370</xdr:rowOff>
    </xdr:to>
    <xdr:cxnSp macro="">
      <xdr:nvCxnSpPr>
        <xdr:cNvPr id="319" name="直線コネクタ 318"/>
        <xdr:cNvCxnSpPr/>
      </xdr:nvCxnSpPr>
      <xdr:spPr>
        <a:xfrm flipV="1">
          <a:off x="13893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20" name="フローチャート: 判断 319"/>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1" name="テキスト ボックス 320"/>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107950</xdr:rowOff>
    </xdr:to>
    <xdr:cxnSp macro="">
      <xdr:nvCxnSpPr>
        <xdr:cNvPr id="322" name="直線コネクタ 321"/>
        <xdr:cNvCxnSpPr/>
      </xdr:nvCxnSpPr>
      <xdr:spPr>
        <a:xfrm flipV="1">
          <a:off x="13004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3" name="フローチャート: 判断 322"/>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4" name="テキスト ボックス 323"/>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5" name="フローチャート: 判断 324"/>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26" name="テキスト ボックス 325"/>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2" name="楕円 331"/>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33" name="補助費等該当値テキスト"/>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4" name="楕円 333"/>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5" name="テキスト ボックス 334"/>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6" name="楕円 335"/>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7" name="テキスト ボックス 336"/>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8" name="楕円 337"/>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39" name="テキスト ボックス 338"/>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0" name="楕円 339"/>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1" name="テキスト ボックス 340"/>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地方債の現在高も高い水準で推移している。現在活用している地方債は、旧合併特例債など交付税算入額が大きいものが中心であり、実負担は軽減されているが、合併特例期間終了後の代替財源が今後の課題である。今後も、唐津市財政計画の数値を目標に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71" name="直線コネクタ 370"/>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2" name="公債費最小値テキスト"/>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3" name="直線コネクタ 372"/>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4" name="公債費最大値テキスト"/>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5" name="直線コネクタ 374"/>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69850</xdr:rowOff>
    </xdr:from>
    <xdr:to>
      <xdr:col>24</xdr:col>
      <xdr:colOff>25400</xdr:colOff>
      <xdr:row>81</xdr:row>
      <xdr:rowOff>69850</xdr:rowOff>
    </xdr:to>
    <xdr:cxnSp macro="">
      <xdr:nvCxnSpPr>
        <xdr:cNvPr id="376" name="直線コネクタ 375"/>
        <xdr:cNvCxnSpPr/>
      </xdr:nvCxnSpPr>
      <xdr:spPr>
        <a:xfrm>
          <a:off x="3987800" y="1395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7" name="公債費平均値テキスト"/>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8" name="フローチャート: 判断 377"/>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69850</xdr:rowOff>
    </xdr:from>
    <xdr:to>
      <xdr:col>19</xdr:col>
      <xdr:colOff>187325</xdr:colOff>
      <xdr:row>81</xdr:row>
      <xdr:rowOff>80736</xdr:rowOff>
    </xdr:to>
    <xdr:cxnSp macro="">
      <xdr:nvCxnSpPr>
        <xdr:cNvPr id="379" name="直線コネクタ 378"/>
        <xdr:cNvCxnSpPr/>
      </xdr:nvCxnSpPr>
      <xdr:spPr>
        <a:xfrm flipV="1">
          <a:off x="3098800" y="13957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80" name="フローチャート: 判断 379"/>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60070</xdr:rowOff>
    </xdr:from>
    <xdr:ext cx="736600" cy="259045"/>
    <xdr:sp macro="" textlink="">
      <xdr:nvSpPr>
        <xdr:cNvPr id="381" name="テキスト ボックス 380"/>
        <xdr:cNvSpPr txBox="1"/>
      </xdr:nvSpPr>
      <xdr:spPr>
        <a:xfrm>
          <a:off x="3606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81</xdr:row>
      <xdr:rowOff>80736</xdr:rowOff>
    </xdr:to>
    <xdr:cxnSp macro="">
      <xdr:nvCxnSpPr>
        <xdr:cNvPr id="382" name="直線コネクタ 381"/>
        <xdr:cNvCxnSpPr/>
      </xdr:nvCxnSpPr>
      <xdr:spPr>
        <a:xfrm>
          <a:off x="2209800" y="138049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3" name="フローチャート: 判断 382"/>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125384</xdr:rowOff>
    </xdr:from>
    <xdr:ext cx="762000" cy="259045"/>
    <xdr:sp macro="" textlink="">
      <xdr:nvSpPr>
        <xdr:cNvPr id="384" name="テキスト ボックス 383"/>
        <xdr:cNvSpPr txBox="1"/>
      </xdr:nvSpPr>
      <xdr:spPr>
        <a:xfrm>
          <a:off x="2717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15421</xdr:rowOff>
    </xdr:to>
    <xdr:cxnSp macro="">
      <xdr:nvCxnSpPr>
        <xdr:cNvPr id="385" name="直線コネクタ 384"/>
        <xdr:cNvCxnSpPr/>
      </xdr:nvCxnSpPr>
      <xdr:spPr>
        <a:xfrm flipV="1">
          <a:off x="1320800" y="13804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6" name="フローチャート: 判断 385"/>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7" name="テキスト ボックス 386"/>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8" name="フローチャート: 判断 387"/>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89" name="テキスト ボックス 388"/>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19050</xdr:rowOff>
    </xdr:from>
    <xdr:to>
      <xdr:col>24</xdr:col>
      <xdr:colOff>76200</xdr:colOff>
      <xdr:row>81</xdr:row>
      <xdr:rowOff>120650</xdr:rowOff>
    </xdr:to>
    <xdr:sp macro="" textlink="">
      <xdr:nvSpPr>
        <xdr:cNvPr id="395" name="楕円 394"/>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162577</xdr:rowOff>
    </xdr:from>
    <xdr:ext cx="762000" cy="259045"/>
    <xdr:sp macro="" textlink="">
      <xdr:nvSpPr>
        <xdr:cNvPr id="396" name="公債費該当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7" name="楕円 396"/>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8" name="テキスト ボックス 397"/>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29936</xdr:rowOff>
    </xdr:from>
    <xdr:to>
      <xdr:col>15</xdr:col>
      <xdr:colOff>149225</xdr:colOff>
      <xdr:row>81</xdr:row>
      <xdr:rowOff>131536</xdr:rowOff>
    </xdr:to>
    <xdr:sp macro="" textlink="">
      <xdr:nvSpPr>
        <xdr:cNvPr id="399" name="楕円 398"/>
        <xdr:cNvSpPr/>
      </xdr:nvSpPr>
      <xdr:spPr>
        <a:xfrm>
          <a:off x="3048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116313</xdr:rowOff>
    </xdr:from>
    <xdr:ext cx="762000" cy="259045"/>
    <xdr:sp macro="" textlink="">
      <xdr:nvSpPr>
        <xdr:cNvPr id="400" name="テキスト ボックス 399"/>
        <xdr:cNvSpPr txBox="1"/>
      </xdr:nvSpPr>
      <xdr:spPr>
        <a:xfrm>
          <a:off x="2717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401" name="楕円 400"/>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402" name="テキスト ボックス 401"/>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136071</xdr:rowOff>
    </xdr:from>
    <xdr:to>
      <xdr:col>6</xdr:col>
      <xdr:colOff>171450</xdr:colOff>
      <xdr:row>81</xdr:row>
      <xdr:rowOff>66221</xdr:rowOff>
    </xdr:to>
    <xdr:sp macro="" textlink="">
      <xdr:nvSpPr>
        <xdr:cNvPr id="403" name="楕円 402"/>
        <xdr:cNvSpPr/>
      </xdr:nvSpPr>
      <xdr:spPr>
        <a:xfrm>
          <a:off x="1270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50998</xdr:rowOff>
    </xdr:from>
    <xdr:ext cx="762000" cy="259045"/>
    <xdr:sp macro="" textlink="">
      <xdr:nvSpPr>
        <xdr:cNvPr id="404" name="テキスト ボックス 403"/>
        <xdr:cNvSpPr txBox="1"/>
      </xdr:nvSpPr>
      <xdr:spPr>
        <a:xfrm>
          <a:off x="939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の要因については、各項目に記載したとおりであるが、扶助費や物件費の増加が主な要因である。また、類似団体と比較して数値が低いということは、言い換えれば公債費の占める割合が高いということであり、今後は、事業の選択と集中により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42418</xdr:rowOff>
    </xdr:from>
    <xdr:to>
      <xdr:col>82</xdr:col>
      <xdr:colOff>107950</xdr:colOff>
      <xdr:row>79</xdr:row>
      <xdr:rowOff>156718</xdr:rowOff>
    </xdr:to>
    <xdr:cxnSp macro="">
      <xdr:nvCxnSpPr>
        <xdr:cNvPr id="430" name="直線コネクタ 429"/>
        <xdr:cNvCxnSpPr/>
      </xdr:nvCxnSpPr>
      <xdr:spPr>
        <a:xfrm flipV="1">
          <a:off x="16510000" y="12901168"/>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31"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32" name="直線コネクタ 431"/>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128795</xdr:rowOff>
    </xdr:from>
    <xdr:ext cx="762000" cy="259045"/>
    <xdr:sp macro="" textlink="">
      <xdr:nvSpPr>
        <xdr:cNvPr id="433" name="公債費以外最大値テキスト"/>
        <xdr:cNvSpPr txBox="1"/>
      </xdr:nvSpPr>
      <xdr:spPr>
        <a:xfrm>
          <a:off x="16598900" y="1264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42418</xdr:rowOff>
    </xdr:from>
    <xdr:to>
      <xdr:col>82</xdr:col>
      <xdr:colOff>196850</xdr:colOff>
      <xdr:row>75</xdr:row>
      <xdr:rowOff>42418</xdr:rowOff>
    </xdr:to>
    <xdr:cxnSp macro="">
      <xdr:nvCxnSpPr>
        <xdr:cNvPr id="434" name="直線コネクタ 433"/>
        <xdr:cNvCxnSpPr/>
      </xdr:nvCxnSpPr>
      <xdr:spPr>
        <a:xfrm>
          <a:off x="16421100" y="1290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42418</xdr:rowOff>
    </xdr:to>
    <xdr:cxnSp macro="">
      <xdr:nvCxnSpPr>
        <xdr:cNvPr id="435" name="直線コネクタ 434"/>
        <xdr:cNvCxnSpPr/>
      </xdr:nvCxnSpPr>
      <xdr:spPr>
        <a:xfrm>
          <a:off x="15671800" y="128828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41419</xdr:rowOff>
    </xdr:from>
    <xdr:ext cx="762000" cy="259045"/>
    <xdr:sp macro="" textlink="">
      <xdr:nvSpPr>
        <xdr:cNvPr id="436"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7" name="フローチャート: 判断 436"/>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75</xdr:row>
      <xdr:rowOff>24130</xdr:rowOff>
    </xdr:to>
    <xdr:cxnSp macro="">
      <xdr:nvCxnSpPr>
        <xdr:cNvPr id="438" name="直線コネクタ 437"/>
        <xdr:cNvCxnSpPr/>
      </xdr:nvCxnSpPr>
      <xdr:spPr>
        <a:xfrm>
          <a:off x="14782800" y="128188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9" name="フローチャート: 判断 438"/>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40" name="テキスト ボックス 439"/>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131572</xdr:rowOff>
    </xdr:to>
    <xdr:cxnSp macro="">
      <xdr:nvCxnSpPr>
        <xdr:cNvPr id="441" name="直線コネクタ 440"/>
        <xdr:cNvCxnSpPr/>
      </xdr:nvCxnSpPr>
      <xdr:spPr>
        <a:xfrm>
          <a:off x="13893800" y="127594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131063</xdr:rowOff>
    </xdr:from>
    <xdr:to>
      <xdr:col>74</xdr:col>
      <xdr:colOff>31750</xdr:colOff>
      <xdr:row>77</xdr:row>
      <xdr:rowOff>61213</xdr:rowOff>
    </xdr:to>
    <xdr:sp macro="" textlink="">
      <xdr:nvSpPr>
        <xdr:cNvPr id="442" name="フローチャート: 判断 441"/>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3" name="テキスト ボックス 442"/>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97282</xdr:rowOff>
    </xdr:to>
    <xdr:cxnSp macro="">
      <xdr:nvCxnSpPr>
        <xdr:cNvPr id="444" name="直線コネクタ 443"/>
        <xdr:cNvCxnSpPr/>
      </xdr:nvCxnSpPr>
      <xdr:spPr>
        <a:xfrm flipV="1">
          <a:off x="13004800" y="127594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45" name="フローチャート: 判断 444"/>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6" name="テキスト ボックス 445"/>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7" name="フローチャート: 判断 446"/>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8" name="テキスト ボックス 447"/>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163068</xdr:rowOff>
    </xdr:from>
    <xdr:to>
      <xdr:col>82</xdr:col>
      <xdr:colOff>158750</xdr:colOff>
      <xdr:row>75</xdr:row>
      <xdr:rowOff>93218</xdr:rowOff>
    </xdr:to>
    <xdr:sp macro="" textlink="">
      <xdr:nvSpPr>
        <xdr:cNvPr id="454" name="楕円 453"/>
        <xdr:cNvSpPr/>
      </xdr:nvSpPr>
      <xdr:spPr>
        <a:xfrm>
          <a:off x="16459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71645</xdr:rowOff>
    </xdr:from>
    <xdr:ext cx="762000" cy="259045"/>
    <xdr:sp macro="" textlink="">
      <xdr:nvSpPr>
        <xdr:cNvPr id="455" name="公債費以外該当値テキスト"/>
        <xdr:cNvSpPr txBox="1"/>
      </xdr:nvSpPr>
      <xdr:spPr>
        <a:xfrm>
          <a:off x="16598900" y="127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6" name="楕円 455"/>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7" name="テキスト ボックス 456"/>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58" name="楕円 457"/>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59" name="テキスト ボックス 458"/>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60" name="楕円 459"/>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61" name="テキスト ボックス 460"/>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62" name="楕円 461"/>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63" name="テキスト ボックス 462"/>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137858</xdr:rowOff>
    </xdr:from>
    <xdr:to>
      <xdr:col>29</xdr:col>
      <xdr:colOff>127000</xdr:colOff>
      <xdr:row>16</xdr:row>
      <xdr:rowOff>23139</xdr:rowOff>
    </xdr:to>
    <xdr:cxnSp macro="">
      <xdr:nvCxnSpPr>
        <xdr:cNvPr id="50" name="直線コネクタ 49"/>
        <xdr:cNvCxnSpPr/>
      </xdr:nvCxnSpPr>
      <xdr:spPr bwMode="auto">
        <a:xfrm flipV="1">
          <a:off x="5003800" y="2585783"/>
          <a:ext cx="647700" cy="22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71213</xdr:rowOff>
    </xdr:from>
    <xdr:ext cx="762000" cy="259045"/>
    <xdr:sp macro="" textlink="">
      <xdr:nvSpPr>
        <xdr:cNvPr id="51" name="人口1人当たり決算額の推移平均値テキスト130"/>
        <xdr:cNvSpPr txBox="1"/>
      </xdr:nvSpPr>
      <xdr:spPr>
        <a:xfrm>
          <a:off x="5740400" y="2690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23139</xdr:rowOff>
    </xdr:from>
    <xdr:to>
      <xdr:col>26</xdr:col>
      <xdr:colOff>50800</xdr:colOff>
      <xdr:row>16</xdr:row>
      <xdr:rowOff>112903</xdr:rowOff>
    </xdr:to>
    <xdr:cxnSp macro="">
      <xdr:nvCxnSpPr>
        <xdr:cNvPr id="53" name="直線コネクタ 52"/>
        <xdr:cNvCxnSpPr/>
      </xdr:nvCxnSpPr>
      <xdr:spPr bwMode="auto">
        <a:xfrm flipV="1">
          <a:off x="4305300" y="2813964"/>
          <a:ext cx="698500" cy="89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43591</xdr:rowOff>
    </xdr:from>
    <xdr:ext cx="736600" cy="259045"/>
    <xdr:sp macro="" textlink="">
      <xdr:nvSpPr>
        <xdr:cNvPr id="55" name="テキスト ボックス 54"/>
        <xdr:cNvSpPr txBox="1"/>
      </xdr:nvSpPr>
      <xdr:spPr>
        <a:xfrm>
          <a:off x="4622800" y="300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112903</xdr:rowOff>
    </xdr:from>
    <xdr:to>
      <xdr:col>22</xdr:col>
      <xdr:colOff>114300</xdr:colOff>
      <xdr:row>17</xdr:row>
      <xdr:rowOff>44742</xdr:rowOff>
    </xdr:to>
    <xdr:cxnSp macro="">
      <xdr:nvCxnSpPr>
        <xdr:cNvPr id="56" name="直線コネクタ 55"/>
        <xdr:cNvCxnSpPr/>
      </xdr:nvCxnSpPr>
      <xdr:spPr bwMode="auto">
        <a:xfrm flipV="1">
          <a:off x="3606800" y="2903728"/>
          <a:ext cx="698500" cy="103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145965</xdr:rowOff>
    </xdr:from>
    <xdr:ext cx="762000" cy="259045"/>
    <xdr:sp macro="" textlink="">
      <xdr:nvSpPr>
        <xdr:cNvPr id="58" name="テキスト ボックス 57"/>
        <xdr:cNvSpPr txBox="1"/>
      </xdr:nvSpPr>
      <xdr:spPr>
        <a:xfrm>
          <a:off x="3924300" y="310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44742</xdr:rowOff>
    </xdr:from>
    <xdr:to>
      <xdr:col>18</xdr:col>
      <xdr:colOff>177800</xdr:colOff>
      <xdr:row>17</xdr:row>
      <xdr:rowOff>99720</xdr:rowOff>
    </xdr:to>
    <xdr:cxnSp macro="">
      <xdr:nvCxnSpPr>
        <xdr:cNvPr id="59" name="直線コネクタ 58"/>
        <xdr:cNvCxnSpPr/>
      </xdr:nvCxnSpPr>
      <xdr:spPr bwMode="auto">
        <a:xfrm flipV="1">
          <a:off x="2908300" y="3007017"/>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15397</xdr:rowOff>
    </xdr:from>
    <xdr:ext cx="762000" cy="259045"/>
    <xdr:sp macro="" textlink="">
      <xdr:nvSpPr>
        <xdr:cNvPr id="61" name="テキスト ボックス 60"/>
        <xdr:cNvSpPr txBox="1"/>
      </xdr:nvSpPr>
      <xdr:spPr>
        <a:xfrm>
          <a:off x="3225800" y="3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47363</xdr:rowOff>
    </xdr:from>
    <xdr:ext cx="762000" cy="259045"/>
    <xdr:sp macro="" textlink="">
      <xdr:nvSpPr>
        <xdr:cNvPr id="63" name="テキスト ボックス 62"/>
        <xdr:cNvSpPr txBox="1"/>
      </xdr:nvSpPr>
      <xdr:spPr>
        <a:xfrm>
          <a:off x="2527300" y="3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87058</xdr:rowOff>
    </xdr:from>
    <xdr:to>
      <xdr:col>29</xdr:col>
      <xdr:colOff>177800</xdr:colOff>
      <xdr:row>15</xdr:row>
      <xdr:rowOff>17208</xdr:rowOff>
    </xdr:to>
    <xdr:sp macro="" textlink="">
      <xdr:nvSpPr>
        <xdr:cNvPr id="69" name="楕円 68"/>
        <xdr:cNvSpPr/>
      </xdr:nvSpPr>
      <xdr:spPr bwMode="auto">
        <a:xfrm>
          <a:off x="5600700" y="253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103585</xdr:rowOff>
    </xdr:from>
    <xdr:ext cx="762000" cy="259045"/>
    <xdr:sp macro="" textlink="">
      <xdr:nvSpPr>
        <xdr:cNvPr id="70" name="人口1人当たり決算額の推移該当値テキスト130"/>
        <xdr:cNvSpPr txBox="1"/>
      </xdr:nvSpPr>
      <xdr:spPr>
        <a:xfrm>
          <a:off x="5740400" y="238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143789</xdr:rowOff>
    </xdr:from>
    <xdr:to>
      <xdr:col>26</xdr:col>
      <xdr:colOff>101600</xdr:colOff>
      <xdr:row>16</xdr:row>
      <xdr:rowOff>73939</xdr:rowOff>
    </xdr:to>
    <xdr:sp macro="" textlink="">
      <xdr:nvSpPr>
        <xdr:cNvPr id="71" name="楕円 70"/>
        <xdr:cNvSpPr/>
      </xdr:nvSpPr>
      <xdr:spPr bwMode="auto">
        <a:xfrm>
          <a:off x="4953000" y="2763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84116</xdr:rowOff>
    </xdr:from>
    <xdr:ext cx="736600" cy="259045"/>
    <xdr:sp macro="" textlink="">
      <xdr:nvSpPr>
        <xdr:cNvPr id="72" name="テキスト ボックス 71"/>
        <xdr:cNvSpPr txBox="1"/>
      </xdr:nvSpPr>
      <xdr:spPr>
        <a:xfrm>
          <a:off x="4622800" y="253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62103</xdr:rowOff>
    </xdr:from>
    <xdr:to>
      <xdr:col>22</xdr:col>
      <xdr:colOff>165100</xdr:colOff>
      <xdr:row>16</xdr:row>
      <xdr:rowOff>163703</xdr:rowOff>
    </xdr:to>
    <xdr:sp macro="" textlink="">
      <xdr:nvSpPr>
        <xdr:cNvPr id="73" name="楕円 72"/>
        <xdr:cNvSpPr/>
      </xdr:nvSpPr>
      <xdr:spPr bwMode="auto">
        <a:xfrm>
          <a:off x="4254500" y="285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2430</xdr:rowOff>
    </xdr:from>
    <xdr:ext cx="762000" cy="259045"/>
    <xdr:sp macro="" textlink="">
      <xdr:nvSpPr>
        <xdr:cNvPr id="74" name="テキスト ボックス 73"/>
        <xdr:cNvSpPr txBox="1"/>
      </xdr:nvSpPr>
      <xdr:spPr>
        <a:xfrm>
          <a:off x="3924300" y="262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165392</xdr:rowOff>
    </xdr:from>
    <xdr:to>
      <xdr:col>19</xdr:col>
      <xdr:colOff>38100</xdr:colOff>
      <xdr:row>17</xdr:row>
      <xdr:rowOff>95542</xdr:rowOff>
    </xdr:to>
    <xdr:sp macro="" textlink="">
      <xdr:nvSpPr>
        <xdr:cNvPr id="75" name="楕円 74"/>
        <xdr:cNvSpPr/>
      </xdr:nvSpPr>
      <xdr:spPr bwMode="auto">
        <a:xfrm>
          <a:off x="3556000" y="2956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105719</xdr:rowOff>
    </xdr:from>
    <xdr:ext cx="762000" cy="259045"/>
    <xdr:sp macro="" textlink="">
      <xdr:nvSpPr>
        <xdr:cNvPr id="76" name="テキスト ボックス 75"/>
        <xdr:cNvSpPr txBox="1"/>
      </xdr:nvSpPr>
      <xdr:spPr>
        <a:xfrm>
          <a:off x="3225800" y="272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48920</xdr:rowOff>
    </xdr:from>
    <xdr:to>
      <xdr:col>15</xdr:col>
      <xdr:colOff>101600</xdr:colOff>
      <xdr:row>17</xdr:row>
      <xdr:rowOff>150520</xdr:rowOff>
    </xdr:to>
    <xdr:sp macro="" textlink="">
      <xdr:nvSpPr>
        <xdr:cNvPr id="77" name="楕円 76"/>
        <xdr:cNvSpPr/>
      </xdr:nvSpPr>
      <xdr:spPr bwMode="auto">
        <a:xfrm>
          <a:off x="2857500" y="3011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160697</xdr:rowOff>
    </xdr:from>
    <xdr:ext cx="762000" cy="259045"/>
    <xdr:sp macro="" textlink="">
      <xdr:nvSpPr>
        <xdr:cNvPr id="78" name="テキスト ボックス 77"/>
        <xdr:cNvSpPr txBox="1"/>
      </xdr:nvSpPr>
      <xdr:spPr>
        <a:xfrm>
          <a:off x="2527300" y="27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173798</xdr:rowOff>
    </xdr:from>
    <xdr:to>
      <xdr:col>29</xdr:col>
      <xdr:colOff>127000</xdr:colOff>
      <xdr:row>33</xdr:row>
      <xdr:rowOff>212170</xdr:rowOff>
    </xdr:to>
    <xdr:cxnSp macro="">
      <xdr:nvCxnSpPr>
        <xdr:cNvPr id="113" name="直線コネクタ 112"/>
        <xdr:cNvCxnSpPr/>
      </xdr:nvCxnSpPr>
      <xdr:spPr bwMode="auto">
        <a:xfrm flipV="1">
          <a:off x="5003800" y="6098348"/>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272534</xdr:rowOff>
    </xdr:from>
    <xdr:ext cx="762000" cy="259045"/>
    <xdr:sp macro="" textlink="">
      <xdr:nvSpPr>
        <xdr:cNvPr id="114" name="人口1人当たり決算額の推移平均値テキスト445"/>
        <xdr:cNvSpPr txBox="1"/>
      </xdr:nvSpPr>
      <xdr:spPr>
        <a:xfrm>
          <a:off x="5740400" y="6539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212170</xdr:rowOff>
    </xdr:from>
    <xdr:to>
      <xdr:col>26</xdr:col>
      <xdr:colOff>50800</xdr:colOff>
      <xdr:row>33</xdr:row>
      <xdr:rowOff>272781</xdr:rowOff>
    </xdr:to>
    <xdr:cxnSp macro="">
      <xdr:nvCxnSpPr>
        <xdr:cNvPr id="116" name="直線コネクタ 115"/>
        <xdr:cNvCxnSpPr/>
      </xdr:nvCxnSpPr>
      <xdr:spPr bwMode="auto">
        <a:xfrm flipV="1">
          <a:off x="4305300" y="6136720"/>
          <a:ext cx="698500" cy="6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46448</xdr:rowOff>
    </xdr:from>
    <xdr:ext cx="736600" cy="259045"/>
    <xdr:sp macro="" textlink="">
      <xdr:nvSpPr>
        <xdr:cNvPr id="118" name="テキスト ボックス 117"/>
        <xdr:cNvSpPr txBox="1"/>
      </xdr:nvSpPr>
      <xdr:spPr>
        <a:xfrm>
          <a:off x="4622800" y="6656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272781</xdr:rowOff>
    </xdr:from>
    <xdr:to>
      <xdr:col>22</xdr:col>
      <xdr:colOff>114300</xdr:colOff>
      <xdr:row>34</xdr:row>
      <xdr:rowOff>78308</xdr:rowOff>
    </xdr:to>
    <xdr:cxnSp macro="">
      <xdr:nvCxnSpPr>
        <xdr:cNvPr id="119" name="直線コネクタ 118"/>
        <xdr:cNvCxnSpPr/>
      </xdr:nvCxnSpPr>
      <xdr:spPr bwMode="auto">
        <a:xfrm flipV="1">
          <a:off x="3606800" y="6197331"/>
          <a:ext cx="698500" cy="148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329488</xdr:rowOff>
    </xdr:from>
    <xdr:ext cx="762000" cy="259045"/>
    <xdr:sp macro="" textlink="">
      <xdr:nvSpPr>
        <xdr:cNvPr id="121" name="テキスト ボックス 120"/>
        <xdr:cNvSpPr txBox="1"/>
      </xdr:nvSpPr>
      <xdr:spPr>
        <a:xfrm>
          <a:off x="3924300" y="659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78308</xdr:rowOff>
    </xdr:from>
    <xdr:to>
      <xdr:col>18</xdr:col>
      <xdr:colOff>177800</xdr:colOff>
      <xdr:row>34</xdr:row>
      <xdr:rowOff>127621</xdr:rowOff>
    </xdr:to>
    <xdr:cxnSp macro="">
      <xdr:nvCxnSpPr>
        <xdr:cNvPr id="122" name="直線コネクタ 121"/>
        <xdr:cNvCxnSpPr/>
      </xdr:nvCxnSpPr>
      <xdr:spPr bwMode="auto">
        <a:xfrm flipV="1">
          <a:off x="2908300" y="6345758"/>
          <a:ext cx="698500" cy="49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107549</xdr:rowOff>
    </xdr:from>
    <xdr:ext cx="762000" cy="259045"/>
    <xdr:sp macro="" textlink="">
      <xdr:nvSpPr>
        <xdr:cNvPr id="124" name="テキスト ボックス 123"/>
        <xdr:cNvSpPr txBox="1"/>
      </xdr:nvSpPr>
      <xdr:spPr>
        <a:xfrm>
          <a:off x="32258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208819</xdr:rowOff>
    </xdr:from>
    <xdr:ext cx="762000" cy="259045"/>
    <xdr:sp macro="" textlink="">
      <xdr:nvSpPr>
        <xdr:cNvPr id="126" name="テキスト ボックス 125"/>
        <xdr:cNvSpPr txBox="1"/>
      </xdr:nvSpPr>
      <xdr:spPr>
        <a:xfrm>
          <a:off x="25273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122998</xdr:rowOff>
    </xdr:from>
    <xdr:to>
      <xdr:col>29</xdr:col>
      <xdr:colOff>177800</xdr:colOff>
      <xdr:row>33</xdr:row>
      <xdr:rowOff>224598</xdr:rowOff>
    </xdr:to>
    <xdr:sp macro="" textlink="">
      <xdr:nvSpPr>
        <xdr:cNvPr id="132" name="楕円 131"/>
        <xdr:cNvSpPr/>
      </xdr:nvSpPr>
      <xdr:spPr bwMode="auto">
        <a:xfrm>
          <a:off x="5600700" y="604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40708</xdr:rowOff>
    </xdr:from>
    <xdr:ext cx="762000" cy="259045"/>
    <xdr:sp macro="" textlink="">
      <xdr:nvSpPr>
        <xdr:cNvPr id="133" name="人口1人当たり決算額の推移該当値テキスト445"/>
        <xdr:cNvSpPr txBox="1"/>
      </xdr:nvSpPr>
      <xdr:spPr>
        <a:xfrm>
          <a:off x="5740400" y="59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161370</xdr:rowOff>
    </xdr:from>
    <xdr:to>
      <xdr:col>26</xdr:col>
      <xdr:colOff>101600</xdr:colOff>
      <xdr:row>33</xdr:row>
      <xdr:rowOff>262970</xdr:rowOff>
    </xdr:to>
    <xdr:sp macro="" textlink="">
      <xdr:nvSpPr>
        <xdr:cNvPr id="134" name="楕円 133"/>
        <xdr:cNvSpPr/>
      </xdr:nvSpPr>
      <xdr:spPr bwMode="auto">
        <a:xfrm>
          <a:off x="4953000" y="6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101697</xdr:rowOff>
    </xdr:from>
    <xdr:ext cx="736600" cy="259045"/>
    <xdr:sp macro="" textlink="">
      <xdr:nvSpPr>
        <xdr:cNvPr id="135" name="テキスト ボックス 134"/>
        <xdr:cNvSpPr txBox="1"/>
      </xdr:nvSpPr>
      <xdr:spPr>
        <a:xfrm>
          <a:off x="4622800" y="585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221981</xdr:rowOff>
    </xdr:from>
    <xdr:to>
      <xdr:col>22</xdr:col>
      <xdr:colOff>165100</xdr:colOff>
      <xdr:row>33</xdr:row>
      <xdr:rowOff>323581</xdr:rowOff>
    </xdr:to>
    <xdr:sp macro="" textlink="">
      <xdr:nvSpPr>
        <xdr:cNvPr id="136" name="楕円 135"/>
        <xdr:cNvSpPr/>
      </xdr:nvSpPr>
      <xdr:spPr bwMode="auto">
        <a:xfrm>
          <a:off x="4254500" y="6146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162308</xdr:rowOff>
    </xdr:from>
    <xdr:ext cx="762000" cy="259045"/>
    <xdr:sp macro="" textlink="">
      <xdr:nvSpPr>
        <xdr:cNvPr id="137" name="テキスト ボックス 136"/>
        <xdr:cNvSpPr txBox="1"/>
      </xdr:nvSpPr>
      <xdr:spPr>
        <a:xfrm>
          <a:off x="3924300" y="591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27508</xdr:rowOff>
    </xdr:from>
    <xdr:to>
      <xdr:col>19</xdr:col>
      <xdr:colOff>38100</xdr:colOff>
      <xdr:row>34</xdr:row>
      <xdr:rowOff>129108</xdr:rowOff>
    </xdr:to>
    <xdr:sp macro="" textlink="">
      <xdr:nvSpPr>
        <xdr:cNvPr id="138" name="楕円 137"/>
        <xdr:cNvSpPr/>
      </xdr:nvSpPr>
      <xdr:spPr bwMode="auto">
        <a:xfrm>
          <a:off x="3556000" y="629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139285</xdr:rowOff>
    </xdr:from>
    <xdr:ext cx="762000" cy="259045"/>
    <xdr:sp macro="" textlink="">
      <xdr:nvSpPr>
        <xdr:cNvPr id="139" name="テキスト ボックス 138"/>
        <xdr:cNvSpPr txBox="1"/>
      </xdr:nvSpPr>
      <xdr:spPr>
        <a:xfrm>
          <a:off x="3225800" y="606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76821</xdr:rowOff>
    </xdr:from>
    <xdr:to>
      <xdr:col>15</xdr:col>
      <xdr:colOff>101600</xdr:colOff>
      <xdr:row>34</xdr:row>
      <xdr:rowOff>178421</xdr:rowOff>
    </xdr:to>
    <xdr:sp macro="" textlink="">
      <xdr:nvSpPr>
        <xdr:cNvPr id="140" name="楕円 139"/>
        <xdr:cNvSpPr/>
      </xdr:nvSpPr>
      <xdr:spPr bwMode="auto">
        <a:xfrm>
          <a:off x="2857500" y="6344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188598</xdr:rowOff>
    </xdr:from>
    <xdr:ext cx="762000" cy="259045"/>
    <xdr:sp macro="" textlink="">
      <xdr:nvSpPr>
        <xdr:cNvPr id="141" name="テキスト ボックス 140"/>
        <xdr:cNvSpPr txBox="1"/>
      </xdr:nvSpPr>
      <xdr:spPr>
        <a:xfrm>
          <a:off x="2527300" y="61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113,890
112,721
487.58
89,713,035
86,880,713
1,784,935
35,447,284
85,684,727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56783</xdr:rowOff>
    </xdr:from>
    <xdr:to>
      <xdr:col>24</xdr:col>
      <xdr:colOff>63500</xdr:colOff>
      <xdr:row>34</xdr:row>
      <xdr:rowOff>42839</xdr:rowOff>
    </xdr:to>
    <xdr:cxnSp macro="">
      <xdr:nvCxnSpPr>
        <xdr:cNvPr id="63" name="直線コネクタ 62"/>
        <xdr:cNvCxnSpPr/>
      </xdr:nvCxnSpPr>
      <xdr:spPr>
        <a:xfrm flipV="1">
          <a:off x="3797300" y="5543183"/>
          <a:ext cx="838200" cy="3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10438</xdr:rowOff>
    </xdr:from>
    <xdr:ext cx="534377" cy="259045"/>
    <xdr:sp macro="" textlink="">
      <xdr:nvSpPr>
        <xdr:cNvPr id="64" name="人件費平均値テキスト"/>
        <xdr:cNvSpPr txBox="1"/>
      </xdr:nvSpPr>
      <xdr:spPr>
        <a:xfrm>
          <a:off x="4686300" y="601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117526</xdr:rowOff>
    </xdr:from>
    <xdr:to>
      <xdr:col>19</xdr:col>
      <xdr:colOff>177800</xdr:colOff>
      <xdr:row>34</xdr:row>
      <xdr:rowOff>42839</xdr:rowOff>
    </xdr:to>
    <xdr:cxnSp macro="">
      <xdr:nvCxnSpPr>
        <xdr:cNvPr id="66" name="直線コネクタ 65"/>
        <xdr:cNvCxnSpPr/>
      </xdr:nvCxnSpPr>
      <xdr:spPr>
        <a:xfrm>
          <a:off x="2908300" y="5775376"/>
          <a:ext cx="889000" cy="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143418</xdr:rowOff>
    </xdr:from>
    <xdr:ext cx="534377" cy="259045"/>
    <xdr:sp macro="" textlink="">
      <xdr:nvSpPr>
        <xdr:cNvPr id="68" name="テキスト ボックス 67"/>
        <xdr:cNvSpPr txBox="1"/>
      </xdr:nvSpPr>
      <xdr:spPr>
        <a:xfrm>
          <a:off x="3530111" y="63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117526</xdr:rowOff>
    </xdr:from>
    <xdr:to>
      <xdr:col>15</xdr:col>
      <xdr:colOff>50800</xdr:colOff>
      <xdr:row>35</xdr:row>
      <xdr:rowOff>12109</xdr:rowOff>
    </xdr:to>
    <xdr:cxnSp macro="">
      <xdr:nvCxnSpPr>
        <xdr:cNvPr id="69" name="直線コネクタ 68"/>
        <xdr:cNvCxnSpPr/>
      </xdr:nvCxnSpPr>
      <xdr:spPr>
        <a:xfrm flipV="1">
          <a:off x="2019300" y="5775376"/>
          <a:ext cx="889000" cy="2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8707</xdr:rowOff>
    </xdr:from>
    <xdr:ext cx="534377" cy="259045"/>
    <xdr:sp macro="" textlink="">
      <xdr:nvSpPr>
        <xdr:cNvPr id="71" name="テキスト ボックス 70"/>
        <xdr:cNvSpPr txBox="1"/>
      </xdr:nvSpPr>
      <xdr:spPr>
        <a:xfrm>
          <a:off x="2641111" y="63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142345</xdr:rowOff>
    </xdr:from>
    <xdr:to>
      <xdr:col>10</xdr:col>
      <xdr:colOff>114300</xdr:colOff>
      <xdr:row>35</xdr:row>
      <xdr:rowOff>12109</xdr:rowOff>
    </xdr:to>
    <xdr:cxnSp macro="">
      <xdr:nvCxnSpPr>
        <xdr:cNvPr id="72" name="直線コネクタ 71"/>
        <xdr:cNvCxnSpPr/>
      </xdr:nvCxnSpPr>
      <xdr:spPr>
        <a:xfrm>
          <a:off x="1130300" y="5971645"/>
          <a:ext cx="8890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56420</xdr:rowOff>
    </xdr:from>
    <xdr:ext cx="534377" cy="259045"/>
    <xdr:sp macro="" textlink="">
      <xdr:nvSpPr>
        <xdr:cNvPr id="74" name="テキスト ボックス 73"/>
        <xdr:cNvSpPr txBox="1"/>
      </xdr:nvSpPr>
      <xdr:spPr>
        <a:xfrm>
          <a:off x="1752111" y="64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12855</xdr:rowOff>
    </xdr:from>
    <xdr:ext cx="534377" cy="259045"/>
    <xdr:sp macro="" textlink="">
      <xdr:nvSpPr>
        <xdr:cNvPr id="76" name="テキスト ボックス 75"/>
        <xdr:cNvSpPr txBox="1"/>
      </xdr:nvSpPr>
      <xdr:spPr>
        <a:xfrm>
          <a:off x="863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5983</xdr:rowOff>
    </xdr:from>
    <xdr:to>
      <xdr:col>24</xdr:col>
      <xdr:colOff>114300</xdr:colOff>
      <xdr:row>32</xdr:row>
      <xdr:rowOff>107583</xdr:rowOff>
    </xdr:to>
    <xdr:sp macro="" textlink="">
      <xdr:nvSpPr>
        <xdr:cNvPr id="82" name="楕円 81"/>
        <xdr:cNvSpPr/>
      </xdr:nvSpPr>
      <xdr:spPr>
        <a:xfrm>
          <a:off x="4584700" y="54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28860</xdr:rowOff>
    </xdr:from>
    <xdr:ext cx="534377" cy="259045"/>
    <xdr:sp macro="" textlink="">
      <xdr:nvSpPr>
        <xdr:cNvPr id="83" name="人件費該当値テキスト"/>
        <xdr:cNvSpPr txBox="1"/>
      </xdr:nvSpPr>
      <xdr:spPr>
        <a:xfrm>
          <a:off x="4686300" y="53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163489</xdr:rowOff>
    </xdr:from>
    <xdr:to>
      <xdr:col>20</xdr:col>
      <xdr:colOff>38100</xdr:colOff>
      <xdr:row>34</xdr:row>
      <xdr:rowOff>93639</xdr:rowOff>
    </xdr:to>
    <xdr:sp macro="" textlink="">
      <xdr:nvSpPr>
        <xdr:cNvPr id="84" name="楕円 83"/>
        <xdr:cNvSpPr/>
      </xdr:nvSpPr>
      <xdr:spPr>
        <a:xfrm>
          <a:off x="3746500" y="5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110166</xdr:rowOff>
    </xdr:from>
    <xdr:ext cx="534377" cy="259045"/>
    <xdr:sp macro="" textlink="">
      <xdr:nvSpPr>
        <xdr:cNvPr id="85" name="テキスト ボックス 84"/>
        <xdr:cNvSpPr txBox="1"/>
      </xdr:nvSpPr>
      <xdr:spPr>
        <a:xfrm>
          <a:off x="3530111" y="5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66726</xdr:rowOff>
    </xdr:from>
    <xdr:to>
      <xdr:col>15</xdr:col>
      <xdr:colOff>101600</xdr:colOff>
      <xdr:row>33</xdr:row>
      <xdr:rowOff>168326</xdr:rowOff>
    </xdr:to>
    <xdr:sp macro="" textlink="">
      <xdr:nvSpPr>
        <xdr:cNvPr id="86" name="楕円 85"/>
        <xdr:cNvSpPr/>
      </xdr:nvSpPr>
      <xdr:spPr>
        <a:xfrm>
          <a:off x="2857500" y="57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13403</xdr:rowOff>
    </xdr:from>
    <xdr:ext cx="534377" cy="259045"/>
    <xdr:sp macro="" textlink="">
      <xdr:nvSpPr>
        <xdr:cNvPr id="87" name="テキスト ボックス 86"/>
        <xdr:cNvSpPr txBox="1"/>
      </xdr:nvSpPr>
      <xdr:spPr>
        <a:xfrm>
          <a:off x="2641111" y="54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132759</xdr:rowOff>
    </xdr:from>
    <xdr:to>
      <xdr:col>10</xdr:col>
      <xdr:colOff>165100</xdr:colOff>
      <xdr:row>35</xdr:row>
      <xdr:rowOff>62909</xdr:rowOff>
    </xdr:to>
    <xdr:sp macro="" textlink="">
      <xdr:nvSpPr>
        <xdr:cNvPr id="88" name="楕円 87"/>
        <xdr:cNvSpPr/>
      </xdr:nvSpPr>
      <xdr:spPr>
        <a:xfrm>
          <a:off x="1968500" y="59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79436</xdr:rowOff>
    </xdr:from>
    <xdr:ext cx="534377" cy="259045"/>
    <xdr:sp macro="" textlink="">
      <xdr:nvSpPr>
        <xdr:cNvPr id="89" name="テキスト ボックス 88"/>
        <xdr:cNvSpPr txBox="1"/>
      </xdr:nvSpPr>
      <xdr:spPr>
        <a:xfrm>
          <a:off x="1752111" y="57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91545</xdr:rowOff>
    </xdr:from>
    <xdr:to>
      <xdr:col>6</xdr:col>
      <xdr:colOff>38100</xdr:colOff>
      <xdr:row>35</xdr:row>
      <xdr:rowOff>21695</xdr:rowOff>
    </xdr:to>
    <xdr:sp macro="" textlink="">
      <xdr:nvSpPr>
        <xdr:cNvPr id="90" name="楕円 89"/>
        <xdr:cNvSpPr/>
      </xdr:nvSpPr>
      <xdr:spPr>
        <a:xfrm>
          <a:off x="1079500" y="5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38222</xdr:rowOff>
    </xdr:from>
    <xdr:ext cx="534377" cy="259045"/>
    <xdr:sp macro="" textlink="">
      <xdr:nvSpPr>
        <xdr:cNvPr id="91" name="テキスト ボックス 90"/>
        <xdr:cNvSpPr txBox="1"/>
      </xdr:nvSpPr>
      <xdr:spPr>
        <a:xfrm>
          <a:off x="863111" y="569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141015</xdr:rowOff>
    </xdr:from>
    <xdr:to>
      <xdr:col>24</xdr:col>
      <xdr:colOff>63500</xdr:colOff>
      <xdr:row>52</xdr:row>
      <xdr:rowOff>53918</xdr:rowOff>
    </xdr:to>
    <xdr:cxnSp macro="">
      <xdr:nvCxnSpPr>
        <xdr:cNvPr id="121" name="直線コネクタ 120"/>
        <xdr:cNvCxnSpPr/>
      </xdr:nvCxnSpPr>
      <xdr:spPr>
        <a:xfrm flipV="1">
          <a:off x="3797300" y="8884965"/>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166787</xdr:rowOff>
    </xdr:from>
    <xdr:ext cx="534377" cy="259045"/>
    <xdr:sp macro="" textlink="">
      <xdr:nvSpPr>
        <xdr:cNvPr id="122" name="物件費平均値テキスト"/>
        <xdr:cNvSpPr txBox="1"/>
      </xdr:nvSpPr>
      <xdr:spPr>
        <a:xfrm>
          <a:off x="4686300" y="959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53918</xdr:rowOff>
    </xdr:from>
    <xdr:to>
      <xdr:col>19</xdr:col>
      <xdr:colOff>177800</xdr:colOff>
      <xdr:row>53</xdr:row>
      <xdr:rowOff>21533</xdr:rowOff>
    </xdr:to>
    <xdr:cxnSp macro="">
      <xdr:nvCxnSpPr>
        <xdr:cNvPr id="124" name="直線コネクタ 123"/>
        <xdr:cNvCxnSpPr/>
      </xdr:nvCxnSpPr>
      <xdr:spPr>
        <a:xfrm flipV="1">
          <a:off x="2908300" y="8969318"/>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162958</xdr:rowOff>
    </xdr:from>
    <xdr:ext cx="534377" cy="259045"/>
    <xdr:sp macro="" textlink="">
      <xdr:nvSpPr>
        <xdr:cNvPr id="126" name="テキスト ボックス 125"/>
        <xdr:cNvSpPr txBox="1"/>
      </xdr:nvSpPr>
      <xdr:spPr>
        <a:xfrm>
          <a:off x="3530111" y="97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21533</xdr:rowOff>
    </xdr:from>
    <xdr:to>
      <xdr:col>15</xdr:col>
      <xdr:colOff>50800</xdr:colOff>
      <xdr:row>54</xdr:row>
      <xdr:rowOff>67234</xdr:rowOff>
    </xdr:to>
    <xdr:cxnSp macro="">
      <xdr:nvCxnSpPr>
        <xdr:cNvPr id="127" name="直線コネクタ 126"/>
        <xdr:cNvCxnSpPr/>
      </xdr:nvCxnSpPr>
      <xdr:spPr>
        <a:xfrm flipV="1">
          <a:off x="2019300" y="9108383"/>
          <a:ext cx="889000" cy="2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156119</xdr:rowOff>
    </xdr:from>
    <xdr:ext cx="534377" cy="259045"/>
    <xdr:sp macro="" textlink="">
      <xdr:nvSpPr>
        <xdr:cNvPr id="129" name="テキスト ボックス 128"/>
        <xdr:cNvSpPr txBox="1"/>
      </xdr:nvSpPr>
      <xdr:spPr>
        <a:xfrm>
          <a:off x="2641111"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67234</xdr:rowOff>
    </xdr:from>
    <xdr:to>
      <xdr:col>10</xdr:col>
      <xdr:colOff>114300</xdr:colOff>
      <xdr:row>55</xdr:row>
      <xdr:rowOff>43859</xdr:rowOff>
    </xdr:to>
    <xdr:cxnSp macro="">
      <xdr:nvCxnSpPr>
        <xdr:cNvPr id="130" name="直線コネクタ 129"/>
        <xdr:cNvCxnSpPr/>
      </xdr:nvCxnSpPr>
      <xdr:spPr>
        <a:xfrm flipV="1">
          <a:off x="1130300" y="9325534"/>
          <a:ext cx="889000" cy="1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81043</xdr:rowOff>
    </xdr:from>
    <xdr:ext cx="534377" cy="259045"/>
    <xdr:sp macro="" textlink="">
      <xdr:nvSpPr>
        <xdr:cNvPr id="132" name="テキスト ボックス 131"/>
        <xdr:cNvSpPr txBox="1"/>
      </xdr:nvSpPr>
      <xdr:spPr>
        <a:xfrm>
          <a:off x="1752111"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90215</xdr:rowOff>
    </xdr:from>
    <xdr:to>
      <xdr:col>24</xdr:col>
      <xdr:colOff>114300</xdr:colOff>
      <xdr:row>52</xdr:row>
      <xdr:rowOff>20365</xdr:rowOff>
    </xdr:to>
    <xdr:sp macro="" textlink="">
      <xdr:nvSpPr>
        <xdr:cNvPr id="140" name="楕円 139"/>
        <xdr:cNvSpPr/>
      </xdr:nvSpPr>
      <xdr:spPr>
        <a:xfrm>
          <a:off x="4584700" y="88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43242</xdr:rowOff>
    </xdr:from>
    <xdr:ext cx="599010" cy="259045"/>
    <xdr:sp macro="" textlink="">
      <xdr:nvSpPr>
        <xdr:cNvPr id="141" name="物件費該当値テキスト"/>
        <xdr:cNvSpPr txBox="1"/>
      </xdr:nvSpPr>
      <xdr:spPr>
        <a:xfrm>
          <a:off x="4686300" y="878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3118</xdr:rowOff>
    </xdr:from>
    <xdr:to>
      <xdr:col>20</xdr:col>
      <xdr:colOff>38100</xdr:colOff>
      <xdr:row>52</xdr:row>
      <xdr:rowOff>104718</xdr:rowOff>
    </xdr:to>
    <xdr:sp macro="" textlink="">
      <xdr:nvSpPr>
        <xdr:cNvPr id="142" name="楕円 141"/>
        <xdr:cNvSpPr/>
      </xdr:nvSpPr>
      <xdr:spPr>
        <a:xfrm>
          <a:off x="3746500" y="891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121245</xdr:rowOff>
    </xdr:from>
    <xdr:ext cx="599010" cy="259045"/>
    <xdr:sp macro="" textlink="">
      <xdr:nvSpPr>
        <xdr:cNvPr id="143" name="テキスト ボックス 142"/>
        <xdr:cNvSpPr txBox="1"/>
      </xdr:nvSpPr>
      <xdr:spPr>
        <a:xfrm>
          <a:off x="3497795" y="869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142183</xdr:rowOff>
    </xdr:from>
    <xdr:to>
      <xdr:col>15</xdr:col>
      <xdr:colOff>101600</xdr:colOff>
      <xdr:row>53</xdr:row>
      <xdr:rowOff>72333</xdr:rowOff>
    </xdr:to>
    <xdr:sp macro="" textlink="">
      <xdr:nvSpPr>
        <xdr:cNvPr id="144" name="楕円 143"/>
        <xdr:cNvSpPr/>
      </xdr:nvSpPr>
      <xdr:spPr>
        <a:xfrm>
          <a:off x="2857500" y="90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88860</xdr:rowOff>
    </xdr:from>
    <xdr:ext cx="599010" cy="259045"/>
    <xdr:sp macro="" textlink="">
      <xdr:nvSpPr>
        <xdr:cNvPr id="145" name="テキスト ボックス 144"/>
        <xdr:cNvSpPr txBox="1"/>
      </xdr:nvSpPr>
      <xdr:spPr>
        <a:xfrm>
          <a:off x="2608795" y="88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16434</xdr:rowOff>
    </xdr:from>
    <xdr:to>
      <xdr:col>10</xdr:col>
      <xdr:colOff>165100</xdr:colOff>
      <xdr:row>54</xdr:row>
      <xdr:rowOff>118034</xdr:rowOff>
    </xdr:to>
    <xdr:sp macro="" textlink="">
      <xdr:nvSpPr>
        <xdr:cNvPr id="146" name="楕円 145"/>
        <xdr:cNvSpPr/>
      </xdr:nvSpPr>
      <xdr:spPr>
        <a:xfrm>
          <a:off x="1968500" y="92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134561</xdr:rowOff>
    </xdr:from>
    <xdr:ext cx="599010" cy="259045"/>
    <xdr:sp macro="" textlink="">
      <xdr:nvSpPr>
        <xdr:cNvPr id="147" name="テキスト ボックス 146"/>
        <xdr:cNvSpPr txBox="1"/>
      </xdr:nvSpPr>
      <xdr:spPr>
        <a:xfrm>
          <a:off x="1719795" y="90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164509</xdr:rowOff>
    </xdr:from>
    <xdr:to>
      <xdr:col>6</xdr:col>
      <xdr:colOff>38100</xdr:colOff>
      <xdr:row>55</xdr:row>
      <xdr:rowOff>94659</xdr:rowOff>
    </xdr:to>
    <xdr:sp macro="" textlink="">
      <xdr:nvSpPr>
        <xdr:cNvPr id="148" name="楕円 147"/>
        <xdr:cNvSpPr/>
      </xdr:nvSpPr>
      <xdr:spPr>
        <a:xfrm>
          <a:off x="1079500" y="94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111186</xdr:rowOff>
    </xdr:from>
    <xdr:ext cx="534377" cy="259045"/>
    <xdr:sp macro="" textlink="">
      <xdr:nvSpPr>
        <xdr:cNvPr id="149" name="テキスト ボックス 148"/>
        <xdr:cNvSpPr txBox="1"/>
      </xdr:nvSpPr>
      <xdr:spPr>
        <a:xfrm>
          <a:off x="863111" y="91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20507</xdr:rowOff>
    </xdr:from>
    <xdr:to>
      <xdr:col>24</xdr:col>
      <xdr:colOff>63500</xdr:colOff>
      <xdr:row>78</xdr:row>
      <xdr:rowOff>28325</xdr:rowOff>
    </xdr:to>
    <xdr:cxnSp macro="">
      <xdr:nvCxnSpPr>
        <xdr:cNvPr id="176" name="直線コネクタ 175"/>
        <xdr:cNvCxnSpPr/>
      </xdr:nvCxnSpPr>
      <xdr:spPr>
        <a:xfrm>
          <a:off x="3797300" y="13393607"/>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20507</xdr:rowOff>
    </xdr:from>
    <xdr:to>
      <xdr:col>19</xdr:col>
      <xdr:colOff>177800</xdr:colOff>
      <xdr:row>78</xdr:row>
      <xdr:rowOff>37698</xdr:rowOff>
    </xdr:to>
    <xdr:cxnSp macro="">
      <xdr:nvCxnSpPr>
        <xdr:cNvPr id="179" name="直線コネクタ 178"/>
        <xdr:cNvCxnSpPr/>
      </xdr:nvCxnSpPr>
      <xdr:spPr>
        <a:xfrm flipV="1">
          <a:off x="2908300" y="13393607"/>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37698</xdr:rowOff>
    </xdr:from>
    <xdr:to>
      <xdr:col>15</xdr:col>
      <xdr:colOff>50800</xdr:colOff>
      <xdr:row>78</xdr:row>
      <xdr:rowOff>43049</xdr:rowOff>
    </xdr:to>
    <xdr:cxnSp macro="">
      <xdr:nvCxnSpPr>
        <xdr:cNvPr id="182" name="直線コネクタ 181"/>
        <xdr:cNvCxnSpPr/>
      </xdr:nvCxnSpPr>
      <xdr:spPr>
        <a:xfrm flipV="1">
          <a:off x="2019300" y="13410798"/>
          <a:ext cx="88900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37654</xdr:rowOff>
    </xdr:from>
    <xdr:to>
      <xdr:col>10</xdr:col>
      <xdr:colOff>114300</xdr:colOff>
      <xdr:row>78</xdr:row>
      <xdr:rowOff>43049</xdr:rowOff>
    </xdr:to>
    <xdr:cxnSp macro="">
      <xdr:nvCxnSpPr>
        <xdr:cNvPr id="185" name="直線コネクタ 184"/>
        <xdr:cNvCxnSpPr/>
      </xdr:nvCxnSpPr>
      <xdr:spPr>
        <a:xfrm>
          <a:off x="1130300" y="1341075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148975</xdr:rowOff>
    </xdr:from>
    <xdr:to>
      <xdr:col>24</xdr:col>
      <xdr:colOff>114300</xdr:colOff>
      <xdr:row>78</xdr:row>
      <xdr:rowOff>79125</xdr:rowOff>
    </xdr:to>
    <xdr:sp macro="" textlink="">
      <xdr:nvSpPr>
        <xdr:cNvPr id="195" name="楕円 194"/>
        <xdr:cNvSpPr/>
      </xdr:nvSpPr>
      <xdr:spPr>
        <a:xfrm>
          <a:off x="4584700" y="133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63902</xdr:rowOff>
    </xdr:from>
    <xdr:ext cx="469744" cy="259045"/>
    <xdr:sp macro="" textlink="">
      <xdr:nvSpPr>
        <xdr:cNvPr id="196" name="維持補修費該当値テキスト"/>
        <xdr:cNvSpPr txBox="1"/>
      </xdr:nvSpPr>
      <xdr:spPr>
        <a:xfrm>
          <a:off x="4686300" y="132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141157</xdr:rowOff>
    </xdr:from>
    <xdr:to>
      <xdr:col>20</xdr:col>
      <xdr:colOff>38100</xdr:colOff>
      <xdr:row>78</xdr:row>
      <xdr:rowOff>71307</xdr:rowOff>
    </xdr:to>
    <xdr:sp macro="" textlink="">
      <xdr:nvSpPr>
        <xdr:cNvPr id="197" name="楕円 196"/>
        <xdr:cNvSpPr/>
      </xdr:nvSpPr>
      <xdr:spPr>
        <a:xfrm>
          <a:off x="3746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62434</xdr:rowOff>
    </xdr:from>
    <xdr:ext cx="469744" cy="259045"/>
    <xdr:sp macro="" textlink="">
      <xdr:nvSpPr>
        <xdr:cNvPr id="198" name="テキスト ボックス 197"/>
        <xdr:cNvSpPr txBox="1"/>
      </xdr:nvSpPr>
      <xdr:spPr>
        <a:xfrm>
          <a:off x="3562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158348</xdr:rowOff>
    </xdr:from>
    <xdr:to>
      <xdr:col>15</xdr:col>
      <xdr:colOff>101600</xdr:colOff>
      <xdr:row>78</xdr:row>
      <xdr:rowOff>88498</xdr:rowOff>
    </xdr:to>
    <xdr:sp macro="" textlink="">
      <xdr:nvSpPr>
        <xdr:cNvPr id="199" name="楕円 198"/>
        <xdr:cNvSpPr/>
      </xdr:nvSpPr>
      <xdr:spPr>
        <a:xfrm>
          <a:off x="2857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79625</xdr:rowOff>
    </xdr:from>
    <xdr:ext cx="469744" cy="259045"/>
    <xdr:sp macro="" textlink="">
      <xdr:nvSpPr>
        <xdr:cNvPr id="200" name="テキスト ボックス 199"/>
        <xdr:cNvSpPr txBox="1"/>
      </xdr:nvSpPr>
      <xdr:spPr>
        <a:xfrm>
          <a:off x="2673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163699</xdr:rowOff>
    </xdr:from>
    <xdr:to>
      <xdr:col>10</xdr:col>
      <xdr:colOff>165100</xdr:colOff>
      <xdr:row>78</xdr:row>
      <xdr:rowOff>93849</xdr:rowOff>
    </xdr:to>
    <xdr:sp macro="" textlink="">
      <xdr:nvSpPr>
        <xdr:cNvPr id="201" name="楕円 200"/>
        <xdr:cNvSpPr/>
      </xdr:nvSpPr>
      <xdr:spPr>
        <a:xfrm>
          <a:off x="1968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84976</xdr:rowOff>
    </xdr:from>
    <xdr:ext cx="469744" cy="259045"/>
    <xdr:sp macro="" textlink="">
      <xdr:nvSpPr>
        <xdr:cNvPr id="202" name="テキスト ボックス 201"/>
        <xdr:cNvSpPr txBox="1"/>
      </xdr:nvSpPr>
      <xdr:spPr>
        <a:xfrm>
          <a:off x="1784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158304</xdr:rowOff>
    </xdr:from>
    <xdr:to>
      <xdr:col>6</xdr:col>
      <xdr:colOff>38100</xdr:colOff>
      <xdr:row>78</xdr:row>
      <xdr:rowOff>88454</xdr:rowOff>
    </xdr:to>
    <xdr:sp macro="" textlink="">
      <xdr:nvSpPr>
        <xdr:cNvPr id="203" name="楕円 202"/>
        <xdr:cNvSpPr/>
      </xdr:nvSpPr>
      <xdr:spPr>
        <a:xfrm>
          <a:off x="1079500" y="133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79581</xdr:rowOff>
    </xdr:from>
    <xdr:ext cx="469744" cy="259045"/>
    <xdr:sp macro="" textlink="">
      <xdr:nvSpPr>
        <xdr:cNvPr id="204" name="テキスト ボックス 203"/>
        <xdr:cNvSpPr txBox="1"/>
      </xdr:nvSpPr>
      <xdr:spPr>
        <a:xfrm>
          <a:off x="895428" y="134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35736</xdr:rowOff>
    </xdr:from>
    <xdr:to>
      <xdr:col>24</xdr:col>
      <xdr:colOff>63500</xdr:colOff>
      <xdr:row>94</xdr:row>
      <xdr:rowOff>149578</xdr:rowOff>
    </xdr:to>
    <xdr:cxnSp macro="">
      <xdr:nvCxnSpPr>
        <xdr:cNvPr id="236" name="直線コネクタ 235"/>
        <xdr:cNvCxnSpPr/>
      </xdr:nvCxnSpPr>
      <xdr:spPr>
        <a:xfrm flipV="1">
          <a:off x="3797300" y="16152036"/>
          <a:ext cx="838200" cy="1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88946</xdr:rowOff>
    </xdr:from>
    <xdr:ext cx="599010" cy="259045"/>
    <xdr:sp macro="" textlink="">
      <xdr:nvSpPr>
        <xdr:cNvPr id="237" name="扶助費平均値テキスト"/>
        <xdr:cNvSpPr txBox="1"/>
      </xdr:nvSpPr>
      <xdr:spPr>
        <a:xfrm>
          <a:off x="4686300" y="16376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149578</xdr:rowOff>
    </xdr:from>
    <xdr:to>
      <xdr:col>19</xdr:col>
      <xdr:colOff>177800</xdr:colOff>
      <xdr:row>95</xdr:row>
      <xdr:rowOff>66466</xdr:rowOff>
    </xdr:to>
    <xdr:cxnSp macro="">
      <xdr:nvCxnSpPr>
        <xdr:cNvPr id="239" name="直線コネクタ 238"/>
        <xdr:cNvCxnSpPr/>
      </xdr:nvCxnSpPr>
      <xdr:spPr>
        <a:xfrm flipV="1">
          <a:off x="2908300" y="16265878"/>
          <a:ext cx="889000" cy="8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158473</xdr:rowOff>
    </xdr:from>
    <xdr:ext cx="599010" cy="259045"/>
    <xdr:sp macro="" textlink="">
      <xdr:nvSpPr>
        <xdr:cNvPr id="241" name="テキスト ボックス 240"/>
        <xdr:cNvSpPr txBox="1"/>
      </xdr:nvSpPr>
      <xdr:spPr>
        <a:xfrm>
          <a:off x="3497795" y="1661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35246</xdr:rowOff>
    </xdr:from>
    <xdr:to>
      <xdr:col>15</xdr:col>
      <xdr:colOff>50800</xdr:colOff>
      <xdr:row>95</xdr:row>
      <xdr:rowOff>66466</xdr:rowOff>
    </xdr:to>
    <xdr:cxnSp macro="">
      <xdr:nvCxnSpPr>
        <xdr:cNvPr id="242" name="直線コネクタ 241"/>
        <xdr:cNvCxnSpPr/>
      </xdr:nvCxnSpPr>
      <xdr:spPr>
        <a:xfrm>
          <a:off x="2019300" y="16151546"/>
          <a:ext cx="889000" cy="20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144431</xdr:rowOff>
    </xdr:from>
    <xdr:ext cx="599010" cy="259045"/>
    <xdr:sp macro="" textlink="">
      <xdr:nvSpPr>
        <xdr:cNvPr id="244" name="テキスト ボックス 243"/>
        <xdr:cNvSpPr txBox="1"/>
      </xdr:nvSpPr>
      <xdr:spPr>
        <a:xfrm>
          <a:off x="2608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35246</xdr:rowOff>
    </xdr:from>
    <xdr:to>
      <xdr:col>10</xdr:col>
      <xdr:colOff>114300</xdr:colOff>
      <xdr:row>96</xdr:row>
      <xdr:rowOff>116039</xdr:rowOff>
    </xdr:to>
    <xdr:cxnSp macro="">
      <xdr:nvCxnSpPr>
        <xdr:cNvPr id="245" name="直線コネクタ 244"/>
        <xdr:cNvCxnSpPr/>
      </xdr:nvCxnSpPr>
      <xdr:spPr>
        <a:xfrm flipV="1">
          <a:off x="1130300" y="16151546"/>
          <a:ext cx="889000" cy="4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94514</xdr:rowOff>
    </xdr:from>
    <xdr:ext cx="599010" cy="259045"/>
    <xdr:sp macro="" textlink="">
      <xdr:nvSpPr>
        <xdr:cNvPr id="247" name="テキスト ボックス 246"/>
        <xdr:cNvSpPr txBox="1"/>
      </xdr:nvSpPr>
      <xdr:spPr>
        <a:xfrm>
          <a:off x="1719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86529</xdr:rowOff>
    </xdr:from>
    <xdr:ext cx="599010" cy="259045"/>
    <xdr:sp macro="" textlink="">
      <xdr:nvSpPr>
        <xdr:cNvPr id="249" name="テキスト ボックス 248"/>
        <xdr:cNvSpPr txBox="1"/>
      </xdr:nvSpPr>
      <xdr:spPr>
        <a:xfrm>
          <a:off x="830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156386</xdr:rowOff>
    </xdr:from>
    <xdr:to>
      <xdr:col>24</xdr:col>
      <xdr:colOff>114300</xdr:colOff>
      <xdr:row>94</xdr:row>
      <xdr:rowOff>86536</xdr:rowOff>
    </xdr:to>
    <xdr:sp macro="" textlink="">
      <xdr:nvSpPr>
        <xdr:cNvPr id="255" name="楕円 254"/>
        <xdr:cNvSpPr/>
      </xdr:nvSpPr>
      <xdr:spPr>
        <a:xfrm>
          <a:off x="4584700" y="161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7813</xdr:rowOff>
    </xdr:from>
    <xdr:ext cx="599010" cy="259045"/>
    <xdr:sp macro="" textlink="">
      <xdr:nvSpPr>
        <xdr:cNvPr id="256" name="扶助費該当値テキスト"/>
        <xdr:cNvSpPr txBox="1"/>
      </xdr:nvSpPr>
      <xdr:spPr>
        <a:xfrm>
          <a:off x="4686300" y="159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98778</xdr:rowOff>
    </xdr:from>
    <xdr:to>
      <xdr:col>20</xdr:col>
      <xdr:colOff>38100</xdr:colOff>
      <xdr:row>95</xdr:row>
      <xdr:rowOff>28928</xdr:rowOff>
    </xdr:to>
    <xdr:sp macro="" textlink="">
      <xdr:nvSpPr>
        <xdr:cNvPr id="257" name="楕円 256"/>
        <xdr:cNvSpPr/>
      </xdr:nvSpPr>
      <xdr:spPr>
        <a:xfrm>
          <a:off x="3746500" y="162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45455</xdr:rowOff>
    </xdr:from>
    <xdr:ext cx="599010" cy="259045"/>
    <xdr:sp macro="" textlink="">
      <xdr:nvSpPr>
        <xdr:cNvPr id="258" name="テキスト ボックス 257"/>
        <xdr:cNvSpPr txBox="1"/>
      </xdr:nvSpPr>
      <xdr:spPr>
        <a:xfrm>
          <a:off x="3497795" y="159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15666</xdr:rowOff>
    </xdr:from>
    <xdr:to>
      <xdr:col>15</xdr:col>
      <xdr:colOff>101600</xdr:colOff>
      <xdr:row>95</xdr:row>
      <xdr:rowOff>117266</xdr:rowOff>
    </xdr:to>
    <xdr:sp macro="" textlink="">
      <xdr:nvSpPr>
        <xdr:cNvPr id="259" name="楕円 258"/>
        <xdr:cNvSpPr/>
      </xdr:nvSpPr>
      <xdr:spPr>
        <a:xfrm>
          <a:off x="2857500" y="163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133793</xdr:rowOff>
    </xdr:from>
    <xdr:ext cx="599010" cy="259045"/>
    <xdr:sp macro="" textlink="">
      <xdr:nvSpPr>
        <xdr:cNvPr id="260" name="テキスト ボックス 259"/>
        <xdr:cNvSpPr txBox="1"/>
      </xdr:nvSpPr>
      <xdr:spPr>
        <a:xfrm>
          <a:off x="2608795" y="1607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155896</xdr:rowOff>
    </xdr:from>
    <xdr:to>
      <xdr:col>10</xdr:col>
      <xdr:colOff>165100</xdr:colOff>
      <xdr:row>94</xdr:row>
      <xdr:rowOff>86046</xdr:rowOff>
    </xdr:to>
    <xdr:sp macro="" textlink="">
      <xdr:nvSpPr>
        <xdr:cNvPr id="261" name="楕円 260"/>
        <xdr:cNvSpPr/>
      </xdr:nvSpPr>
      <xdr:spPr>
        <a:xfrm>
          <a:off x="1968500" y="161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102573</xdr:rowOff>
    </xdr:from>
    <xdr:ext cx="599010" cy="259045"/>
    <xdr:sp macro="" textlink="">
      <xdr:nvSpPr>
        <xdr:cNvPr id="262" name="テキスト ボックス 261"/>
        <xdr:cNvSpPr txBox="1"/>
      </xdr:nvSpPr>
      <xdr:spPr>
        <a:xfrm>
          <a:off x="1719795" y="1587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65239</xdr:rowOff>
    </xdr:from>
    <xdr:to>
      <xdr:col>6</xdr:col>
      <xdr:colOff>38100</xdr:colOff>
      <xdr:row>96</xdr:row>
      <xdr:rowOff>166839</xdr:rowOff>
    </xdr:to>
    <xdr:sp macro="" textlink="">
      <xdr:nvSpPr>
        <xdr:cNvPr id="263" name="楕円 262"/>
        <xdr:cNvSpPr/>
      </xdr:nvSpPr>
      <xdr:spPr>
        <a:xfrm>
          <a:off x="1079500" y="165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11916</xdr:rowOff>
    </xdr:from>
    <xdr:ext cx="599010" cy="259045"/>
    <xdr:sp macro="" textlink="">
      <xdr:nvSpPr>
        <xdr:cNvPr id="264" name="テキスト ボックス 263"/>
        <xdr:cNvSpPr txBox="1"/>
      </xdr:nvSpPr>
      <xdr:spPr>
        <a:xfrm>
          <a:off x="830795" y="1629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58874</xdr:rowOff>
    </xdr:from>
    <xdr:to>
      <xdr:col>55</xdr:col>
      <xdr:colOff>0</xdr:colOff>
      <xdr:row>37</xdr:row>
      <xdr:rowOff>71142</xdr:rowOff>
    </xdr:to>
    <xdr:cxnSp macro="">
      <xdr:nvCxnSpPr>
        <xdr:cNvPr id="296" name="直線コネクタ 295"/>
        <xdr:cNvCxnSpPr/>
      </xdr:nvCxnSpPr>
      <xdr:spPr>
        <a:xfrm>
          <a:off x="9639300" y="6402524"/>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58874</xdr:rowOff>
    </xdr:from>
    <xdr:to>
      <xdr:col>50</xdr:col>
      <xdr:colOff>114300</xdr:colOff>
      <xdr:row>37</xdr:row>
      <xdr:rowOff>129674</xdr:rowOff>
    </xdr:to>
    <xdr:cxnSp macro="">
      <xdr:nvCxnSpPr>
        <xdr:cNvPr id="299" name="直線コネクタ 298"/>
        <xdr:cNvCxnSpPr/>
      </xdr:nvCxnSpPr>
      <xdr:spPr>
        <a:xfrm flipV="1">
          <a:off x="8750300" y="6402524"/>
          <a:ext cx="889000" cy="7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138458</xdr:rowOff>
    </xdr:from>
    <xdr:ext cx="534377" cy="259045"/>
    <xdr:sp macro="" textlink="">
      <xdr:nvSpPr>
        <xdr:cNvPr id="301" name="テキスト ボックス 300"/>
        <xdr:cNvSpPr txBox="1"/>
      </xdr:nvSpPr>
      <xdr:spPr>
        <a:xfrm>
          <a:off x="9372111" y="59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98966</xdr:rowOff>
    </xdr:from>
    <xdr:to>
      <xdr:col>45</xdr:col>
      <xdr:colOff>177800</xdr:colOff>
      <xdr:row>37</xdr:row>
      <xdr:rowOff>129674</xdr:rowOff>
    </xdr:to>
    <xdr:cxnSp macro="">
      <xdr:nvCxnSpPr>
        <xdr:cNvPr id="302" name="直線コネクタ 301"/>
        <xdr:cNvCxnSpPr/>
      </xdr:nvCxnSpPr>
      <xdr:spPr>
        <a:xfrm>
          <a:off x="7861300" y="6442616"/>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34228</xdr:rowOff>
    </xdr:from>
    <xdr:to>
      <xdr:col>41</xdr:col>
      <xdr:colOff>50800</xdr:colOff>
      <xdr:row>37</xdr:row>
      <xdr:rowOff>98966</xdr:rowOff>
    </xdr:to>
    <xdr:cxnSp macro="">
      <xdr:nvCxnSpPr>
        <xdr:cNvPr id="305" name="直線コネクタ 304"/>
        <xdr:cNvCxnSpPr/>
      </xdr:nvCxnSpPr>
      <xdr:spPr>
        <a:xfrm>
          <a:off x="6972300" y="5349178"/>
          <a:ext cx="889000" cy="109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9" name="テキスト ボックス 308"/>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20342</xdr:rowOff>
    </xdr:from>
    <xdr:to>
      <xdr:col>55</xdr:col>
      <xdr:colOff>50800</xdr:colOff>
      <xdr:row>37</xdr:row>
      <xdr:rowOff>121942</xdr:rowOff>
    </xdr:to>
    <xdr:sp macro="" textlink="">
      <xdr:nvSpPr>
        <xdr:cNvPr id="315" name="楕円 314"/>
        <xdr:cNvSpPr/>
      </xdr:nvSpPr>
      <xdr:spPr>
        <a:xfrm>
          <a:off x="10426700" y="6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170219</xdr:rowOff>
    </xdr:from>
    <xdr:ext cx="534377" cy="259045"/>
    <xdr:sp macro="" textlink="">
      <xdr:nvSpPr>
        <xdr:cNvPr id="316" name="補助費等該当値テキスト"/>
        <xdr:cNvSpPr txBox="1"/>
      </xdr:nvSpPr>
      <xdr:spPr>
        <a:xfrm>
          <a:off x="10528300" y="63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8074</xdr:rowOff>
    </xdr:from>
    <xdr:to>
      <xdr:col>50</xdr:col>
      <xdr:colOff>165100</xdr:colOff>
      <xdr:row>37</xdr:row>
      <xdr:rowOff>109674</xdr:rowOff>
    </xdr:to>
    <xdr:sp macro="" textlink="">
      <xdr:nvSpPr>
        <xdr:cNvPr id="317" name="楕円 316"/>
        <xdr:cNvSpPr/>
      </xdr:nvSpPr>
      <xdr:spPr>
        <a:xfrm>
          <a:off x="9588500" y="63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100801</xdr:rowOff>
    </xdr:from>
    <xdr:ext cx="534377" cy="259045"/>
    <xdr:sp macro="" textlink="">
      <xdr:nvSpPr>
        <xdr:cNvPr id="318" name="テキスト ボックス 317"/>
        <xdr:cNvSpPr txBox="1"/>
      </xdr:nvSpPr>
      <xdr:spPr>
        <a:xfrm>
          <a:off x="9372111" y="64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78874</xdr:rowOff>
    </xdr:from>
    <xdr:to>
      <xdr:col>46</xdr:col>
      <xdr:colOff>38100</xdr:colOff>
      <xdr:row>38</xdr:row>
      <xdr:rowOff>9024</xdr:rowOff>
    </xdr:to>
    <xdr:sp macro="" textlink="">
      <xdr:nvSpPr>
        <xdr:cNvPr id="319" name="楕円 318"/>
        <xdr:cNvSpPr/>
      </xdr:nvSpPr>
      <xdr:spPr>
        <a:xfrm>
          <a:off x="8699500" y="64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151</xdr:rowOff>
    </xdr:from>
    <xdr:ext cx="534377" cy="259045"/>
    <xdr:sp macro="" textlink="">
      <xdr:nvSpPr>
        <xdr:cNvPr id="320" name="テキスト ボックス 319"/>
        <xdr:cNvSpPr txBox="1"/>
      </xdr:nvSpPr>
      <xdr:spPr>
        <a:xfrm>
          <a:off x="8483111" y="651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48166</xdr:rowOff>
    </xdr:from>
    <xdr:to>
      <xdr:col>41</xdr:col>
      <xdr:colOff>101600</xdr:colOff>
      <xdr:row>37</xdr:row>
      <xdr:rowOff>149766</xdr:rowOff>
    </xdr:to>
    <xdr:sp macro="" textlink="">
      <xdr:nvSpPr>
        <xdr:cNvPr id="321" name="楕円 320"/>
        <xdr:cNvSpPr/>
      </xdr:nvSpPr>
      <xdr:spPr>
        <a:xfrm>
          <a:off x="7810500" y="63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140892</xdr:rowOff>
    </xdr:from>
    <xdr:ext cx="534377" cy="259045"/>
    <xdr:sp macro="" textlink="">
      <xdr:nvSpPr>
        <xdr:cNvPr id="322" name="テキスト ボックス 321"/>
        <xdr:cNvSpPr txBox="1"/>
      </xdr:nvSpPr>
      <xdr:spPr>
        <a:xfrm>
          <a:off x="7594111" y="64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154878</xdr:rowOff>
    </xdr:from>
    <xdr:to>
      <xdr:col>36</xdr:col>
      <xdr:colOff>165100</xdr:colOff>
      <xdr:row>31</xdr:row>
      <xdr:rowOff>85028</xdr:rowOff>
    </xdr:to>
    <xdr:sp macro="" textlink="">
      <xdr:nvSpPr>
        <xdr:cNvPr id="323" name="楕円 322"/>
        <xdr:cNvSpPr/>
      </xdr:nvSpPr>
      <xdr:spPr>
        <a:xfrm>
          <a:off x="6921500" y="52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76155</xdr:rowOff>
    </xdr:from>
    <xdr:ext cx="599010" cy="259045"/>
    <xdr:sp macro="" textlink="">
      <xdr:nvSpPr>
        <xdr:cNvPr id="324" name="テキスト ボックス 323"/>
        <xdr:cNvSpPr txBox="1"/>
      </xdr:nvSpPr>
      <xdr:spPr>
        <a:xfrm>
          <a:off x="6672795" y="539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147881</xdr:rowOff>
    </xdr:from>
    <xdr:to>
      <xdr:col>54</xdr:col>
      <xdr:colOff>189865</xdr:colOff>
      <xdr:row>58</xdr:row>
      <xdr:rowOff>133838</xdr:rowOff>
    </xdr:to>
    <xdr:cxnSp macro="">
      <xdr:nvCxnSpPr>
        <xdr:cNvPr id="351" name="直線コネクタ 350"/>
        <xdr:cNvCxnSpPr/>
      </xdr:nvCxnSpPr>
      <xdr:spPr>
        <a:xfrm flipV="1">
          <a:off x="10475595" y="9063281"/>
          <a:ext cx="1270" cy="101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137665</xdr:rowOff>
    </xdr:from>
    <xdr:ext cx="534377" cy="259045"/>
    <xdr:sp macro="" textlink="">
      <xdr:nvSpPr>
        <xdr:cNvPr id="352" name="普通建設事業費最小値テキスト"/>
        <xdr:cNvSpPr txBox="1"/>
      </xdr:nvSpPr>
      <xdr:spPr>
        <a:xfrm>
          <a:off x="10528300" y="100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133838</xdr:rowOff>
    </xdr:from>
    <xdr:to>
      <xdr:col>55</xdr:col>
      <xdr:colOff>88900</xdr:colOff>
      <xdr:row>58</xdr:row>
      <xdr:rowOff>133838</xdr:rowOff>
    </xdr:to>
    <xdr:cxnSp macro="">
      <xdr:nvCxnSpPr>
        <xdr:cNvPr id="353" name="直線コネクタ 352"/>
        <xdr:cNvCxnSpPr/>
      </xdr:nvCxnSpPr>
      <xdr:spPr>
        <a:xfrm>
          <a:off x="10388600" y="1007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94558</xdr:rowOff>
    </xdr:from>
    <xdr:ext cx="599010" cy="259045"/>
    <xdr:sp macro="" textlink="">
      <xdr:nvSpPr>
        <xdr:cNvPr id="354" name="普通建設事業費最大値テキスト"/>
        <xdr:cNvSpPr txBox="1"/>
      </xdr:nvSpPr>
      <xdr:spPr>
        <a:xfrm>
          <a:off x="10528300" y="883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147881</xdr:rowOff>
    </xdr:from>
    <xdr:to>
      <xdr:col>55</xdr:col>
      <xdr:colOff>88900</xdr:colOff>
      <xdr:row>52</xdr:row>
      <xdr:rowOff>147881</xdr:rowOff>
    </xdr:to>
    <xdr:cxnSp macro="">
      <xdr:nvCxnSpPr>
        <xdr:cNvPr id="355" name="直線コネクタ 354"/>
        <xdr:cNvCxnSpPr/>
      </xdr:nvCxnSpPr>
      <xdr:spPr>
        <a:xfrm>
          <a:off x="10388600" y="906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164797</xdr:rowOff>
    </xdr:from>
    <xdr:to>
      <xdr:col>55</xdr:col>
      <xdr:colOff>0</xdr:colOff>
      <xdr:row>55</xdr:row>
      <xdr:rowOff>23310</xdr:rowOff>
    </xdr:to>
    <xdr:cxnSp macro="">
      <xdr:nvCxnSpPr>
        <xdr:cNvPr id="356" name="直線コネクタ 355"/>
        <xdr:cNvCxnSpPr/>
      </xdr:nvCxnSpPr>
      <xdr:spPr>
        <a:xfrm flipV="1">
          <a:off x="9639300" y="9251647"/>
          <a:ext cx="838200" cy="20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56469</xdr:rowOff>
    </xdr:from>
    <xdr:ext cx="534377" cy="259045"/>
    <xdr:sp macro="" textlink="">
      <xdr:nvSpPr>
        <xdr:cNvPr id="357" name="普通建設事業費平均値テキスト"/>
        <xdr:cNvSpPr txBox="1"/>
      </xdr:nvSpPr>
      <xdr:spPr>
        <a:xfrm>
          <a:off x="10528300" y="9657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78042</xdr:rowOff>
    </xdr:from>
    <xdr:to>
      <xdr:col>55</xdr:col>
      <xdr:colOff>50800</xdr:colOff>
      <xdr:row>57</xdr:row>
      <xdr:rowOff>8192</xdr:rowOff>
    </xdr:to>
    <xdr:sp macro="" textlink="">
      <xdr:nvSpPr>
        <xdr:cNvPr id="358" name="フローチャート: 判断 357"/>
        <xdr:cNvSpPr/>
      </xdr:nvSpPr>
      <xdr:spPr>
        <a:xfrm>
          <a:off x="10426700" y="967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64507</xdr:rowOff>
    </xdr:from>
    <xdr:to>
      <xdr:col>50</xdr:col>
      <xdr:colOff>114300</xdr:colOff>
      <xdr:row>55</xdr:row>
      <xdr:rowOff>23310</xdr:rowOff>
    </xdr:to>
    <xdr:cxnSp macro="">
      <xdr:nvCxnSpPr>
        <xdr:cNvPr id="359" name="直線コネクタ 358"/>
        <xdr:cNvCxnSpPr/>
      </xdr:nvCxnSpPr>
      <xdr:spPr>
        <a:xfrm>
          <a:off x="8750300" y="9322807"/>
          <a:ext cx="889000" cy="1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107907</xdr:rowOff>
    </xdr:from>
    <xdr:to>
      <xdr:col>50</xdr:col>
      <xdr:colOff>165100</xdr:colOff>
      <xdr:row>58</xdr:row>
      <xdr:rowOff>38057</xdr:rowOff>
    </xdr:to>
    <xdr:sp macro="" textlink="">
      <xdr:nvSpPr>
        <xdr:cNvPr id="360" name="フローチャート: 判断 359"/>
        <xdr:cNvSpPr/>
      </xdr:nvSpPr>
      <xdr:spPr>
        <a:xfrm>
          <a:off x="9588500" y="98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29184</xdr:rowOff>
    </xdr:from>
    <xdr:ext cx="534377" cy="259045"/>
    <xdr:sp macro="" textlink="">
      <xdr:nvSpPr>
        <xdr:cNvPr id="361" name="テキスト ボックス 360"/>
        <xdr:cNvSpPr txBox="1"/>
      </xdr:nvSpPr>
      <xdr:spPr>
        <a:xfrm>
          <a:off x="9372111" y="99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133316</xdr:rowOff>
    </xdr:from>
    <xdr:to>
      <xdr:col>45</xdr:col>
      <xdr:colOff>177800</xdr:colOff>
      <xdr:row>54</xdr:row>
      <xdr:rowOff>64507</xdr:rowOff>
    </xdr:to>
    <xdr:cxnSp macro="">
      <xdr:nvCxnSpPr>
        <xdr:cNvPr id="362" name="直線コネクタ 361"/>
        <xdr:cNvCxnSpPr/>
      </xdr:nvCxnSpPr>
      <xdr:spPr>
        <a:xfrm>
          <a:off x="7861300" y="8705816"/>
          <a:ext cx="889000" cy="6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81715</xdr:rowOff>
    </xdr:from>
    <xdr:to>
      <xdr:col>46</xdr:col>
      <xdr:colOff>38100</xdr:colOff>
      <xdr:row>58</xdr:row>
      <xdr:rowOff>11865</xdr:rowOff>
    </xdr:to>
    <xdr:sp macro="" textlink="">
      <xdr:nvSpPr>
        <xdr:cNvPr id="363" name="フローチャート: 判断 362"/>
        <xdr:cNvSpPr/>
      </xdr:nvSpPr>
      <xdr:spPr>
        <a:xfrm>
          <a:off x="8699500" y="985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2992</xdr:rowOff>
    </xdr:from>
    <xdr:ext cx="534377" cy="259045"/>
    <xdr:sp macro="" textlink="">
      <xdr:nvSpPr>
        <xdr:cNvPr id="364" name="テキスト ボックス 363"/>
        <xdr:cNvSpPr txBox="1"/>
      </xdr:nvSpPr>
      <xdr:spPr>
        <a:xfrm>
          <a:off x="8483111" y="994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133316</xdr:rowOff>
    </xdr:from>
    <xdr:to>
      <xdr:col>41</xdr:col>
      <xdr:colOff>50800</xdr:colOff>
      <xdr:row>55</xdr:row>
      <xdr:rowOff>86551</xdr:rowOff>
    </xdr:to>
    <xdr:cxnSp macro="">
      <xdr:nvCxnSpPr>
        <xdr:cNvPr id="365" name="直線コネクタ 364"/>
        <xdr:cNvCxnSpPr/>
      </xdr:nvCxnSpPr>
      <xdr:spPr>
        <a:xfrm flipV="1">
          <a:off x="6972300" y="8705816"/>
          <a:ext cx="889000" cy="8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27162</xdr:rowOff>
    </xdr:from>
    <xdr:to>
      <xdr:col>41</xdr:col>
      <xdr:colOff>101600</xdr:colOff>
      <xdr:row>57</xdr:row>
      <xdr:rowOff>128762</xdr:rowOff>
    </xdr:to>
    <xdr:sp macro="" textlink="">
      <xdr:nvSpPr>
        <xdr:cNvPr id="366" name="フローチャート: 判断 365"/>
        <xdr:cNvSpPr/>
      </xdr:nvSpPr>
      <xdr:spPr>
        <a:xfrm>
          <a:off x="7810500" y="9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119889</xdr:rowOff>
    </xdr:from>
    <xdr:ext cx="534377" cy="259045"/>
    <xdr:sp macro="" textlink="">
      <xdr:nvSpPr>
        <xdr:cNvPr id="367" name="テキスト ボックス 366"/>
        <xdr:cNvSpPr txBox="1"/>
      </xdr:nvSpPr>
      <xdr:spPr>
        <a:xfrm>
          <a:off x="7594111" y="989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27570</xdr:rowOff>
    </xdr:from>
    <xdr:to>
      <xdr:col>36</xdr:col>
      <xdr:colOff>165100</xdr:colOff>
      <xdr:row>56</xdr:row>
      <xdr:rowOff>129170</xdr:rowOff>
    </xdr:to>
    <xdr:sp macro="" textlink="">
      <xdr:nvSpPr>
        <xdr:cNvPr id="368" name="フローチャート: 判断 367"/>
        <xdr:cNvSpPr/>
      </xdr:nvSpPr>
      <xdr:spPr>
        <a:xfrm>
          <a:off x="6921500" y="96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120297</xdr:rowOff>
    </xdr:from>
    <xdr:ext cx="534377" cy="259045"/>
    <xdr:sp macro="" textlink="">
      <xdr:nvSpPr>
        <xdr:cNvPr id="369" name="テキスト ボックス 368"/>
        <xdr:cNvSpPr txBox="1"/>
      </xdr:nvSpPr>
      <xdr:spPr>
        <a:xfrm>
          <a:off x="6705111" y="972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113997</xdr:rowOff>
    </xdr:from>
    <xdr:to>
      <xdr:col>55</xdr:col>
      <xdr:colOff>50800</xdr:colOff>
      <xdr:row>54</xdr:row>
      <xdr:rowOff>44147</xdr:rowOff>
    </xdr:to>
    <xdr:sp macro="" textlink="">
      <xdr:nvSpPr>
        <xdr:cNvPr id="375" name="楕円 374"/>
        <xdr:cNvSpPr/>
      </xdr:nvSpPr>
      <xdr:spPr>
        <a:xfrm>
          <a:off x="10426700" y="92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136874</xdr:rowOff>
    </xdr:from>
    <xdr:ext cx="534377" cy="259045"/>
    <xdr:sp macro="" textlink="">
      <xdr:nvSpPr>
        <xdr:cNvPr id="376" name="普通建設事業費該当値テキスト"/>
        <xdr:cNvSpPr txBox="1"/>
      </xdr:nvSpPr>
      <xdr:spPr>
        <a:xfrm>
          <a:off x="10528300" y="90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143960</xdr:rowOff>
    </xdr:from>
    <xdr:to>
      <xdr:col>50</xdr:col>
      <xdr:colOff>165100</xdr:colOff>
      <xdr:row>55</xdr:row>
      <xdr:rowOff>74110</xdr:rowOff>
    </xdr:to>
    <xdr:sp macro="" textlink="">
      <xdr:nvSpPr>
        <xdr:cNvPr id="377" name="楕円 376"/>
        <xdr:cNvSpPr/>
      </xdr:nvSpPr>
      <xdr:spPr>
        <a:xfrm>
          <a:off x="9588500" y="9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90637</xdr:rowOff>
    </xdr:from>
    <xdr:ext cx="534377" cy="259045"/>
    <xdr:sp macro="" textlink="">
      <xdr:nvSpPr>
        <xdr:cNvPr id="378" name="テキスト ボックス 377"/>
        <xdr:cNvSpPr txBox="1"/>
      </xdr:nvSpPr>
      <xdr:spPr>
        <a:xfrm>
          <a:off x="9372111" y="91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13707</xdr:rowOff>
    </xdr:from>
    <xdr:to>
      <xdr:col>46</xdr:col>
      <xdr:colOff>38100</xdr:colOff>
      <xdr:row>54</xdr:row>
      <xdr:rowOff>115307</xdr:rowOff>
    </xdr:to>
    <xdr:sp macro="" textlink="">
      <xdr:nvSpPr>
        <xdr:cNvPr id="379" name="楕円 378"/>
        <xdr:cNvSpPr/>
      </xdr:nvSpPr>
      <xdr:spPr>
        <a:xfrm>
          <a:off x="8699500" y="92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131834</xdr:rowOff>
    </xdr:from>
    <xdr:ext cx="534377" cy="259045"/>
    <xdr:sp macro="" textlink="">
      <xdr:nvSpPr>
        <xdr:cNvPr id="380" name="テキスト ボックス 379"/>
        <xdr:cNvSpPr txBox="1"/>
      </xdr:nvSpPr>
      <xdr:spPr>
        <a:xfrm>
          <a:off x="8483111" y="90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82516</xdr:rowOff>
    </xdr:from>
    <xdr:to>
      <xdr:col>41</xdr:col>
      <xdr:colOff>101600</xdr:colOff>
      <xdr:row>51</xdr:row>
      <xdr:rowOff>12666</xdr:rowOff>
    </xdr:to>
    <xdr:sp macro="" textlink="">
      <xdr:nvSpPr>
        <xdr:cNvPr id="381" name="楕円 380"/>
        <xdr:cNvSpPr/>
      </xdr:nvSpPr>
      <xdr:spPr>
        <a:xfrm>
          <a:off x="7810500" y="86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29193</xdr:rowOff>
    </xdr:from>
    <xdr:ext cx="599010" cy="259045"/>
    <xdr:sp macro="" textlink="">
      <xdr:nvSpPr>
        <xdr:cNvPr id="382" name="テキスト ボックス 381"/>
        <xdr:cNvSpPr txBox="1"/>
      </xdr:nvSpPr>
      <xdr:spPr>
        <a:xfrm>
          <a:off x="7561795" y="84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35751</xdr:rowOff>
    </xdr:from>
    <xdr:to>
      <xdr:col>36</xdr:col>
      <xdr:colOff>165100</xdr:colOff>
      <xdr:row>55</xdr:row>
      <xdr:rowOff>137351</xdr:rowOff>
    </xdr:to>
    <xdr:sp macro="" textlink="">
      <xdr:nvSpPr>
        <xdr:cNvPr id="383" name="楕円 382"/>
        <xdr:cNvSpPr/>
      </xdr:nvSpPr>
      <xdr:spPr>
        <a:xfrm>
          <a:off x="6921500" y="94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153878</xdr:rowOff>
    </xdr:from>
    <xdr:ext cx="534377" cy="259045"/>
    <xdr:sp macro="" textlink="">
      <xdr:nvSpPr>
        <xdr:cNvPr id="384" name="テキスト ボックス 383"/>
        <xdr:cNvSpPr txBox="1"/>
      </xdr:nvSpPr>
      <xdr:spPr>
        <a:xfrm>
          <a:off x="6705111" y="92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6" name="直線コネクタ 405"/>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7" name="普通建設事業費 （ うち新規整備　）最小値テキスト"/>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8" name="直線コネクタ 407"/>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9" name="普通建設事業費 （ うち新規整備　）最大値テキスト"/>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10" name="直線コネクタ 409"/>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8072</xdr:rowOff>
    </xdr:from>
    <xdr:to>
      <xdr:col>55</xdr:col>
      <xdr:colOff>0</xdr:colOff>
      <xdr:row>77</xdr:row>
      <xdr:rowOff>102301</xdr:rowOff>
    </xdr:to>
    <xdr:cxnSp macro="">
      <xdr:nvCxnSpPr>
        <xdr:cNvPr id="411" name="直線コネクタ 410"/>
        <xdr:cNvCxnSpPr/>
      </xdr:nvCxnSpPr>
      <xdr:spPr>
        <a:xfrm>
          <a:off x="9639300" y="12352472"/>
          <a:ext cx="838200" cy="95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2" name="普通建設事業費 （ うち新規整備　）平均値テキスト"/>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3" name="フローチャート: 判断 412"/>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8072</xdr:rowOff>
    </xdr:from>
    <xdr:to>
      <xdr:col>50</xdr:col>
      <xdr:colOff>114300</xdr:colOff>
      <xdr:row>74</xdr:row>
      <xdr:rowOff>78253</xdr:rowOff>
    </xdr:to>
    <xdr:cxnSp macro="">
      <xdr:nvCxnSpPr>
        <xdr:cNvPr id="414" name="直線コネクタ 413"/>
        <xdr:cNvCxnSpPr/>
      </xdr:nvCxnSpPr>
      <xdr:spPr>
        <a:xfrm flipV="1">
          <a:off x="8750300" y="12352472"/>
          <a:ext cx="889000" cy="4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5" name="フローチャート: 判断 414"/>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171386</xdr:rowOff>
    </xdr:from>
    <xdr:ext cx="534377" cy="259045"/>
    <xdr:sp macro="" textlink="">
      <xdr:nvSpPr>
        <xdr:cNvPr id="416" name="テキスト ボックス 415"/>
        <xdr:cNvSpPr txBox="1"/>
      </xdr:nvSpPr>
      <xdr:spPr>
        <a:xfrm>
          <a:off x="9372111" y="13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78253</xdr:rowOff>
    </xdr:from>
    <xdr:to>
      <xdr:col>45</xdr:col>
      <xdr:colOff>177800</xdr:colOff>
      <xdr:row>75</xdr:row>
      <xdr:rowOff>7478</xdr:rowOff>
    </xdr:to>
    <xdr:cxnSp macro="">
      <xdr:nvCxnSpPr>
        <xdr:cNvPr id="417" name="直線コネクタ 416"/>
        <xdr:cNvCxnSpPr/>
      </xdr:nvCxnSpPr>
      <xdr:spPr>
        <a:xfrm flipV="1">
          <a:off x="7861300" y="12765553"/>
          <a:ext cx="8890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8" name="フローチャート: 判断 417"/>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64401</xdr:rowOff>
    </xdr:from>
    <xdr:ext cx="534377" cy="259045"/>
    <xdr:sp macro="" textlink="">
      <xdr:nvSpPr>
        <xdr:cNvPr id="419" name="テキスト ボックス 418"/>
        <xdr:cNvSpPr txBox="1"/>
      </xdr:nvSpPr>
      <xdr:spPr>
        <a:xfrm>
          <a:off x="8483111" y="129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7478</xdr:rowOff>
    </xdr:from>
    <xdr:to>
      <xdr:col>41</xdr:col>
      <xdr:colOff>50800</xdr:colOff>
      <xdr:row>75</xdr:row>
      <xdr:rowOff>102987</xdr:rowOff>
    </xdr:to>
    <xdr:cxnSp macro="">
      <xdr:nvCxnSpPr>
        <xdr:cNvPr id="420" name="直線コネクタ 419"/>
        <xdr:cNvCxnSpPr/>
      </xdr:nvCxnSpPr>
      <xdr:spPr>
        <a:xfrm flipV="1">
          <a:off x="6972300" y="12866228"/>
          <a:ext cx="889000" cy="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21" name="フローチャート: 判断 420"/>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113321</xdr:rowOff>
    </xdr:from>
    <xdr:ext cx="534377" cy="259045"/>
    <xdr:sp macro="" textlink="">
      <xdr:nvSpPr>
        <xdr:cNvPr id="422" name="テキスト ボックス 421"/>
        <xdr:cNvSpPr txBox="1"/>
      </xdr:nvSpPr>
      <xdr:spPr>
        <a:xfrm>
          <a:off x="7594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3" name="フローチャート: 判断 422"/>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4" name="テキスト ボックス 423"/>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51501</xdr:rowOff>
    </xdr:from>
    <xdr:to>
      <xdr:col>55</xdr:col>
      <xdr:colOff>50800</xdr:colOff>
      <xdr:row>77</xdr:row>
      <xdr:rowOff>153101</xdr:rowOff>
    </xdr:to>
    <xdr:sp macro="" textlink="">
      <xdr:nvSpPr>
        <xdr:cNvPr id="430" name="楕円 429"/>
        <xdr:cNvSpPr/>
      </xdr:nvSpPr>
      <xdr:spPr>
        <a:xfrm>
          <a:off x="10426700" y="132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29928</xdr:rowOff>
    </xdr:from>
    <xdr:ext cx="469744" cy="259045"/>
    <xdr:sp macro="" textlink="">
      <xdr:nvSpPr>
        <xdr:cNvPr id="431" name="普通建設事業費 （ うち新規整備　）該当値テキスト"/>
        <xdr:cNvSpPr txBox="1"/>
      </xdr:nvSpPr>
      <xdr:spPr>
        <a:xfrm>
          <a:off x="10528300" y="1323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128722</xdr:rowOff>
    </xdr:from>
    <xdr:to>
      <xdr:col>50</xdr:col>
      <xdr:colOff>165100</xdr:colOff>
      <xdr:row>72</xdr:row>
      <xdr:rowOff>58872</xdr:rowOff>
    </xdr:to>
    <xdr:sp macro="" textlink="">
      <xdr:nvSpPr>
        <xdr:cNvPr id="432" name="楕円 431"/>
        <xdr:cNvSpPr/>
      </xdr:nvSpPr>
      <xdr:spPr>
        <a:xfrm>
          <a:off x="9588500" y="123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75399</xdr:rowOff>
    </xdr:from>
    <xdr:ext cx="534377" cy="259045"/>
    <xdr:sp macro="" textlink="">
      <xdr:nvSpPr>
        <xdr:cNvPr id="433" name="テキスト ボックス 432"/>
        <xdr:cNvSpPr txBox="1"/>
      </xdr:nvSpPr>
      <xdr:spPr>
        <a:xfrm>
          <a:off x="9372111" y="120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27453</xdr:rowOff>
    </xdr:from>
    <xdr:to>
      <xdr:col>46</xdr:col>
      <xdr:colOff>38100</xdr:colOff>
      <xdr:row>74</xdr:row>
      <xdr:rowOff>129053</xdr:rowOff>
    </xdr:to>
    <xdr:sp macro="" textlink="">
      <xdr:nvSpPr>
        <xdr:cNvPr id="434" name="楕円 433"/>
        <xdr:cNvSpPr/>
      </xdr:nvSpPr>
      <xdr:spPr>
        <a:xfrm>
          <a:off x="8699500" y="127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145580</xdr:rowOff>
    </xdr:from>
    <xdr:ext cx="534377" cy="259045"/>
    <xdr:sp macro="" textlink="">
      <xdr:nvSpPr>
        <xdr:cNvPr id="435" name="テキスト ボックス 434"/>
        <xdr:cNvSpPr txBox="1"/>
      </xdr:nvSpPr>
      <xdr:spPr>
        <a:xfrm>
          <a:off x="8483111" y="1248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128128</xdr:rowOff>
    </xdr:from>
    <xdr:to>
      <xdr:col>41</xdr:col>
      <xdr:colOff>101600</xdr:colOff>
      <xdr:row>75</xdr:row>
      <xdr:rowOff>58278</xdr:rowOff>
    </xdr:to>
    <xdr:sp macro="" textlink="">
      <xdr:nvSpPr>
        <xdr:cNvPr id="436" name="楕円 435"/>
        <xdr:cNvSpPr/>
      </xdr:nvSpPr>
      <xdr:spPr>
        <a:xfrm>
          <a:off x="7810500" y="128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74805</xdr:rowOff>
    </xdr:from>
    <xdr:ext cx="534377" cy="259045"/>
    <xdr:sp macro="" textlink="">
      <xdr:nvSpPr>
        <xdr:cNvPr id="437" name="テキスト ボックス 436"/>
        <xdr:cNvSpPr txBox="1"/>
      </xdr:nvSpPr>
      <xdr:spPr>
        <a:xfrm>
          <a:off x="7594111" y="125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52187</xdr:rowOff>
    </xdr:from>
    <xdr:to>
      <xdr:col>36</xdr:col>
      <xdr:colOff>165100</xdr:colOff>
      <xdr:row>75</xdr:row>
      <xdr:rowOff>153786</xdr:rowOff>
    </xdr:to>
    <xdr:sp macro="" textlink="">
      <xdr:nvSpPr>
        <xdr:cNvPr id="438" name="楕円 437"/>
        <xdr:cNvSpPr/>
      </xdr:nvSpPr>
      <xdr:spPr>
        <a:xfrm>
          <a:off x="6921500" y="12910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144915</xdr:rowOff>
    </xdr:from>
    <xdr:ext cx="534377" cy="259045"/>
    <xdr:sp macro="" textlink="">
      <xdr:nvSpPr>
        <xdr:cNvPr id="439" name="テキスト ボックス 438"/>
        <xdr:cNvSpPr txBox="1"/>
      </xdr:nvSpPr>
      <xdr:spPr>
        <a:xfrm>
          <a:off x="6705111" y="130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154967</xdr:rowOff>
    </xdr:from>
    <xdr:to>
      <xdr:col>54</xdr:col>
      <xdr:colOff>189865</xdr:colOff>
      <xdr:row>99</xdr:row>
      <xdr:rowOff>147114</xdr:rowOff>
    </xdr:to>
    <xdr:cxnSp macro="">
      <xdr:nvCxnSpPr>
        <xdr:cNvPr id="466" name="直線コネクタ 465"/>
        <xdr:cNvCxnSpPr/>
      </xdr:nvCxnSpPr>
      <xdr:spPr>
        <a:xfrm flipV="1">
          <a:off x="10475595" y="16099817"/>
          <a:ext cx="1270" cy="102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150941</xdr:rowOff>
    </xdr:from>
    <xdr:ext cx="534377" cy="259045"/>
    <xdr:sp macro="" textlink="">
      <xdr:nvSpPr>
        <xdr:cNvPr id="467" name="普通建設事業費 （ うち更新整備　）最小値テキスト"/>
        <xdr:cNvSpPr txBox="1"/>
      </xdr:nvSpPr>
      <xdr:spPr>
        <a:xfrm>
          <a:off x="10528300" y="171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147114</xdr:rowOff>
    </xdr:from>
    <xdr:to>
      <xdr:col>55</xdr:col>
      <xdr:colOff>88900</xdr:colOff>
      <xdr:row>99</xdr:row>
      <xdr:rowOff>147114</xdr:rowOff>
    </xdr:to>
    <xdr:cxnSp macro="">
      <xdr:nvCxnSpPr>
        <xdr:cNvPr id="468" name="直線コネクタ 467"/>
        <xdr:cNvCxnSpPr/>
      </xdr:nvCxnSpPr>
      <xdr:spPr>
        <a:xfrm>
          <a:off x="10388600" y="1712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101644</xdr:rowOff>
    </xdr:from>
    <xdr:ext cx="534377" cy="259045"/>
    <xdr:sp macro="" textlink="">
      <xdr:nvSpPr>
        <xdr:cNvPr id="469" name="普通建設事業費 （ うち更新整備　）最大値テキスト"/>
        <xdr:cNvSpPr txBox="1"/>
      </xdr:nvSpPr>
      <xdr:spPr>
        <a:xfrm>
          <a:off x="10528300" y="158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154967</xdr:rowOff>
    </xdr:from>
    <xdr:to>
      <xdr:col>55</xdr:col>
      <xdr:colOff>88900</xdr:colOff>
      <xdr:row>93</xdr:row>
      <xdr:rowOff>154967</xdr:rowOff>
    </xdr:to>
    <xdr:cxnSp macro="">
      <xdr:nvCxnSpPr>
        <xdr:cNvPr id="470" name="直線コネクタ 469"/>
        <xdr:cNvCxnSpPr/>
      </xdr:nvCxnSpPr>
      <xdr:spPr>
        <a:xfrm>
          <a:off x="10388600" y="1609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8190</xdr:rowOff>
    </xdr:from>
    <xdr:to>
      <xdr:col>55</xdr:col>
      <xdr:colOff>0</xdr:colOff>
      <xdr:row>97</xdr:row>
      <xdr:rowOff>88754</xdr:rowOff>
    </xdr:to>
    <xdr:cxnSp macro="">
      <xdr:nvCxnSpPr>
        <xdr:cNvPr id="471" name="直線コネクタ 470"/>
        <xdr:cNvCxnSpPr/>
      </xdr:nvCxnSpPr>
      <xdr:spPr>
        <a:xfrm flipV="1">
          <a:off x="9639300" y="16467390"/>
          <a:ext cx="838200" cy="25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149950</xdr:rowOff>
    </xdr:from>
    <xdr:ext cx="534377" cy="259045"/>
    <xdr:sp macro="" textlink="">
      <xdr:nvSpPr>
        <xdr:cNvPr id="472" name="普通建設事業費 （ うち更新整備　）平均値テキスト"/>
        <xdr:cNvSpPr txBox="1"/>
      </xdr:nvSpPr>
      <xdr:spPr>
        <a:xfrm>
          <a:off x="10528300" y="16609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xdr:rowOff>
    </xdr:from>
    <xdr:to>
      <xdr:col>55</xdr:col>
      <xdr:colOff>50800</xdr:colOff>
      <xdr:row>97</xdr:row>
      <xdr:rowOff>101673</xdr:rowOff>
    </xdr:to>
    <xdr:sp macro="" textlink="">
      <xdr:nvSpPr>
        <xdr:cNvPr id="473" name="フローチャート: 判断 472"/>
        <xdr:cNvSpPr/>
      </xdr:nvSpPr>
      <xdr:spPr>
        <a:xfrm>
          <a:off x="104267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79463</xdr:rowOff>
    </xdr:from>
    <xdr:to>
      <xdr:col>50</xdr:col>
      <xdr:colOff>114300</xdr:colOff>
      <xdr:row>97</xdr:row>
      <xdr:rowOff>88754</xdr:rowOff>
    </xdr:to>
    <xdr:cxnSp macro="">
      <xdr:nvCxnSpPr>
        <xdr:cNvPr id="474" name="直線コネクタ 473"/>
        <xdr:cNvCxnSpPr/>
      </xdr:nvCxnSpPr>
      <xdr:spPr>
        <a:xfrm>
          <a:off x="8750300" y="16538663"/>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153611</xdr:rowOff>
    </xdr:from>
    <xdr:to>
      <xdr:col>50</xdr:col>
      <xdr:colOff>165100</xdr:colOff>
      <xdr:row>98</xdr:row>
      <xdr:rowOff>83761</xdr:rowOff>
    </xdr:to>
    <xdr:sp macro="" textlink="">
      <xdr:nvSpPr>
        <xdr:cNvPr id="475" name="フローチャート: 判断 474"/>
        <xdr:cNvSpPr/>
      </xdr:nvSpPr>
      <xdr:spPr>
        <a:xfrm>
          <a:off x="9588500" y="1678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74888</xdr:rowOff>
    </xdr:from>
    <xdr:ext cx="534377" cy="259045"/>
    <xdr:sp macro="" textlink="">
      <xdr:nvSpPr>
        <xdr:cNvPr id="476" name="テキスト ボックス 475"/>
        <xdr:cNvSpPr txBox="1"/>
      </xdr:nvSpPr>
      <xdr:spPr>
        <a:xfrm>
          <a:off x="9372111" y="1687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6606</xdr:rowOff>
    </xdr:from>
    <xdr:to>
      <xdr:col>45</xdr:col>
      <xdr:colOff>177800</xdr:colOff>
      <xdr:row>96</xdr:row>
      <xdr:rowOff>79463</xdr:rowOff>
    </xdr:to>
    <xdr:cxnSp macro="">
      <xdr:nvCxnSpPr>
        <xdr:cNvPr id="477" name="直線コネクタ 476"/>
        <xdr:cNvCxnSpPr/>
      </xdr:nvCxnSpPr>
      <xdr:spPr>
        <a:xfrm>
          <a:off x="7861300" y="15608556"/>
          <a:ext cx="889000" cy="9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970</xdr:rowOff>
    </xdr:from>
    <xdr:to>
      <xdr:col>46</xdr:col>
      <xdr:colOff>38100</xdr:colOff>
      <xdr:row>98</xdr:row>
      <xdr:rowOff>102570</xdr:rowOff>
    </xdr:to>
    <xdr:sp macro="" textlink="">
      <xdr:nvSpPr>
        <xdr:cNvPr id="478" name="フローチャート: 判断 477"/>
        <xdr:cNvSpPr/>
      </xdr:nvSpPr>
      <xdr:spPr>
        <a:xfrm>
          <a:off x="8699500" y="168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93697</xdr:rowOff>
    </xdr:from>
    <xdr:ext cx="534377" cy="259045"/>
    <xdr:sp macro="" textlink="">
      <xdr:nvSpPr>
        <xdr:cNvPr id="479" name="テキスト ボックス 478"/>
        <xdr:cNvSpPr txBox="1"/>
      </xdr:nvSpPr>
      <xdr:spPr>
        <a:xfrm>
          <a:off x="8483111" y="1689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6606</xdr:rowOff>
    </xdr:from>
    <xdr:to>
      <xdr:col>41</xdr:col>
      <xdr:colOff>50800</xdr:colOff>
      <xdr:row>95</xdr:row>
      <xdr:rowOff>118049</xdr:rowOff>
    </xdr:to>
    <xdr:cxnSp macro="">
      <xdr:nvCxnSpPr>
        <xdr:cNvPr id="480" name="直線コネクタ 479"/>
        <xdr:cNvCxnSpPr/>
      </xdr:nvCxnSpPr>
      <xdr:spPr>
        <a:xfrm flipV="1">
          <a:off x="6972300" y="15608556"/>
          <a:ext cx="889000" cy="79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87805</xdr:rowOff>
    </xdr:from>
    <xdr:to>
      <xdr:col>41</xdr:col>
      <xdr:colOff>101600</xdr:colOff>
      <xdr:row>98</xdr:row>
      <xdr:rowOff>17955</xdr:rowOff>
    </xdr:to>
    <xdr:sp macro="" textlink="">
      <xdr:nvSpPr>
        <xdr:cNvPr id="481" name="フローチャート: 判断 480"/>
        <xdr:cNvSpPr/>
      </xdr:nvSpPr>
      <xdr:spPr>
        <a:xfrm>
          <a:off x="7810500" y="16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9082</xdr:rowOff>
    </xdr:from>
    <xdr:ext cx="534377" cy="259045"/>
    <xdr:sp macro="" textlink="">
      <xdr:nvSpPr>
        <xdr:cNvPr id="482" name="テキスト ボックス 481"/>
        <xdr:cNvSpPr txBox="1"/>
      </xdr:nvSpPr>
      <xdr:spPr>
        <a:xfrm>
          <a:off x="7594111" y="16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93456</xdr:rowOff>
    </xdr:from>
    <xdr:to>
      <xdr:col>36</xdr:col>
      <xdr:colOff>165100</xdr:colOff>
      <xdr:row>98</xdr:row>
      <xdr:rowOff>23606</xdr:rowOff>
    </xdr:to>
    <xdr:sp macro="" textlink="">
      <xdr:nvSpPr>
        <xdr:cNvPr id="483" name="フローチャート: 判断 482"/>
        <xdr:cNvSpPr/>
      </xdr:nvSpPr>
      <xdr:spPr>
        <a:xfrm>
          <a:off x="6921500" y="1672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14733</xdr:rowOff>
    </xdr:from>
    <xdr:ext cx="534377" cy="259045"/>
    <xdr:sp macro="" textlink="">
      <xdr:nvSpPr>
        <xdr:cNvPr id="484" name="テキスト ボックス 483"/>
        <xdr:cNvSpPr txBox="1"/>
      </xdr:nvSpPr>
      <xdr:spPr>
        <a:xfrm>
          <a:off x="6705111" y="168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128840</xdr:rowOff>
    </xdr:from>
    <xdr:to>
      <xdr:col>55</xdr:col>
      <xdr:colOff>50800</xdr:colOff>
      <xdr:row>96</xdr:row>
      <xdr:rowOff>58990</xdr:rowOff>
    </xdr:to>
    <xdr:sp macro="" textlink="">
      <xdr:nvSpPr>
        <xdr:cNvPr id="490" name="楕円 489"/>
        <xdr:cNvSpPr/>
      </xdr:nvSpPr>
      <xdr:spPr>
        <a:xfrm>
          <a:off x="10426700" y="164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151717</xdr:rowOff>
    </xdr:from>
    <xdr:ext cx="534377" cy="259045"/>
    <xdr:sp macro="" textlink="">
      <xdr:nvSpPr>
        <xdr:cNvPr id="491" name="普通建設事業費 （ うち更新整備　）該当値テキスト"/>
        <xdr:cNvSpPr txBox="1"/>
      </xdr:nvSpPr>
      <xdr:spPr>
        <a:xfrm>
          <a:off x="10528300" y="16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37954</xdr:rowOff>
    </xdr:from>
    <xdr:to>
      <xdr:col>50</xdr:col>
      <xdr:colOff>165100</xdr:colOff>
      <xdr:row>97</xdr:row>
      <xdr:rowOff>139554</xdr:rowOff>
    </xdr:to>
    <xdr:sp macro="" textlink="">
      <xdr:nvSpPr>
        <xdr:cNvPr id="492" name="楕円 491"/>
        <xdr:cNvSpPr/>
      </xdr:nvSpPr>
      <xdr:spPr>
        <a:xfrm>
          <a:off x="9588500" y="166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156081</xdr:rowOff>
    </xdr:from>
    <xdr:ext cx="534377" cy="259045"/>
    <xdr:sp macro="" textlink="">
      <xdr:nvSpPr>
        <xdr:cNvPr id="493" name="テキスト ボックス 492"/>
        <xdr:cNvSpPr txBox="1"/>
      </xdr:nvSpPr>
      <xdr:spPr>
        <a:xfrm>
          <a:off x="9372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28663</xdr:rowOff>
    </xdr:from>
    <xdr:to>
      <xdr:col>46</xdr:col>
      <xdr:colOff>38100</xdr:colOff>
      <xdr:row>96</xdr:row>
      <xdr:rowOff>130263</xdr:rowOff>
    </xdr:to>
    <xdr:sp macro="" textlink="">
      <xdr:nvSpPr>
        <xdr:cNvPr id="494" name="楕円 493"/>
        <xdr:cNvSpPr/>
      </xdr:nvSpPr>
      <xdr:spPr>
        <a:xfrm>
          <a:off x="8699500" y="164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146790</xdr:rowOff>
    </xdr:from>
    <xdr:ext cx="534377" cy="259045"/>
    <xdr:sp macro="" textlink="">
      <xdr:nvSpPr>
        <xdr:cNvPr id="495" name="テキスト ボックス 494"/>
        <xdr:cNvSpPr txBox="1"/>
      </xdr:nvSpPr>
      <xdr:spPr>
        <a:xfrm>
          <a:off x="8483111" y="162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127256</xdr:rowOff>
    </xdr:from>
    <xdr:to>
      <xdr:col>41</xdr:col>
      <xdr:colOff>101600</xdr:colOff>
      <xdr:row>91</xdr:row>
      <xdr:rowOff>57406</xdr:rowOff>
    </xdr:to>
    <xdr:sp macro="" textlink="">
      <xdr:nvSpPr>
        <xdr:cNvPr id="496" name="楕円 495"/>
        <xdr:cNvSpPr/>
      </xdr:nvSpPr>
      <xdr:spPr>
        <a:xfrm>
          <a:off x="7810500" y="1555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73933</xdr:rowOff>
    </xdr:from>
    <xdr:ext cx="599010" cy="259045"/>
    <xdr:sp macro="" textlink="">
      <xdr:nvSpPr>
        <xdr:cNvPr id="497" name="テキスト ボックス 496"/>
        <xdr:cNvSpPr txBox="1"/>
      </xdr:nvSpPr>
      <xdr:spPr>
        <a:xfrm>
          <a:off x="7561795" y="15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67249</xdr:rowOff>
    </xdr:from>
    <xdr:to>
      <xdr:col>36</xdr:col>
      <xdr:colOff>165100</xdr:colOff>
      <xdr:row>95</xdr:row>
      <xdr:rowOff>168849</xdr:rowOff>
    </xdr:to>
    <xdr:sp macro="" textlink="">
      <xdr:nvSpPr>
        <xdr:cNvPr id="498" name="楕円 497"/>
        <xdr:cNvSpPr/>
      </xdr:nvSpPr>
      <xdr:spPr>
        <a:xfrm>
          <a:off x="6921500" y="163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13926</xdr:rowOff>
    </xdr:from>
    <xdr:ext cx="534377" cy="259045"/>
    <xdr:sp macro="" textlink="">
      <xdr:nvSpPr>
        <xdr:cNvPr id="499" name="テキスト ボックス 498"/>
        <xdr:cNvSpPr txBox="1"/>
      </xdr:nvSpPr>
      <xdr:spPr>
        <a:xfrm>
          <a:off x="6705111" y="1613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21" name="直線コネクタ 520"/>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24" name="災害復旧事業費最大値テキスト"/>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25" name="直線コネクタ 524"/>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93203</xdr:rowOff>
    </xdr:from>
    <xdr:to>
      <xdr:col>85</xdr:col>
      <xdr:colOff>127000</xdr:colOff>
      <xdr:row>34</xdr:row>
      <xdr:rowOff>9809</xdr:rowOff>
    </xdr:to>
    <xdr:cxnSp macro="">
      <xdr:nvCxnSpPr>
        <xdr:cNvPr id="526" name="直線コネクタ 525"/>
        <xdr:cNvCxnSpPr/>
      </xdr:nvCxnSpPr>
      <xdr:spPr>
        <a:xfrm flipV="1">
          <a:off x="15481300" y="5408153"/>
          <a:ext cx="838200" cy="4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127266</xdr:rowOff>
    </xdr:from>
    <xdr:ext cx="469744" cy="259045"/>
    <xdr:sp macro="" textlink="">
      <xdr:nvSpPr>
        <xdr:cNvPr id="527" name="災害復旧事業費平均値テキスト"/>
        <xdr:cNvSpPr txBox="1"/>
      </xdr:nvSpPr>
      <xdr:spPr>
        <a:xfrm>
          <a:off x="16370300" y="629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8" name="フローチャート: 判断 527"/>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9809</xdr:rowOff>
    </xdr:from>
    <xdr:to>
      <xdr:col>81</xdr:col>
      <xdr:colOff>50800</xdr:colOff>
      <xdr:row>35</xdr:row>
      <xdr:rowOff>94026</xdr:rowOff>
    </xdr:to>
    <xdr:cxnSp macro="">
      <xdr:nvCxnSpPr>
        <xdr:cNvPr id="529" name="直線コネクタ 528"/>
        <xdr:cNvCxnSpPr/>
      </xdr:nvCxnSpPr>
      <xdr:spPr>
        <a:xfrm flipV="1">
          <a:off x="14592300" y="5839109"/>
          <a:ext cx="889000" cy="25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30" name="フローチャート: 判断 529"/>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119859</xdr:rowOff>
    </xdr:from>
    <xdr:ext cx="469744" cy="259045"/>
    <xdr:sp macro="" textlink="">
      <xdr:nvSpPr>
        <xdr:cNvPr id="531" name="テキスト ボックス 530"/>
        <xdr:cNvSpPr txBox="1"/>
      </xdr:nvSpPr>
      <xdr:spPr>
        <a:xfrm>
          <a:off x="15246428" y="646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94026</xdr:rowOff>
    </xdr:from>
    <xdr:to>
      <xdr:col>76</xdr:col>
      <xdr:colOff>114300</xdr:colOff>
      <xdr:row>37</xdr:row>
      <xdr:rowOff>23708</xdr:rowOff>
    </xdr:to>
    <xdr:cxnSp macro="">
      <xdr:nvCxnSpPr>
        <xdr:cNvPr id="532" name="直線コネクタ 531"/>
        <xdr:cNvCxnSpPr/>
      </xdr:nvCxnSpPr>
      <xdr:spPr>
        <a:xfrm flipV="1">
          <a:off x="13703300" y="6094776"/>
          <a:ext cx="889000" cy="2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33" name="フローチャート: 判断 532"/>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148938</xdr:rowOff>
    </xdr:from>
    <xdr:ext cx="469744" cy="259045"/>
    <xdr:sp macro="" textlink="">
      <xdr:nvSpPr>
        <xdr:cNvPr id="534" name="テキスト ボックス 533"/>
        <xdr:cNvSpPr txBox="1"/>
      </xdr:nvSpPr>
      <xdr:spPr>
        <a:xfrm>
          <a:off x="14357428" y="649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8804</xdr:rowOff>
    </xdr:from>
    <xdr:to>
      <xdr:col>71</xdr:col>
      <xdr:colOff>177800</xdr:colOff>
      <xdr:row>37</xdr:row>
      <xdr:rowOff>23708</xdr:rowOff>
    </xdr:to>
    <xdr:cxnSp macro="">
      <xdr:nvCxnSpPr>
        <xdr:cNvPr id="535" name="直線コネクタ 534"/>
        <xdr:cNvCxnSpPr/>
      </xdr:nvCxnSpPr>
      <xdr:spPr>
        <a:xfrm>
          <a:off x="12814300" y="6352454"/>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36" name="フローチャート: 判断 535"/>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7" name="テキスト ボックス 536"/>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8" name="フローチャート: 判断 537"/>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155384</xdr:rowOff>
    </xdr:from>
    <xdr:ext cx="469744" cy="259045"/>
    <xdr:sp macro="" textlink="">
      <xdr:nvSpPr>
        <xdr:cNvPr id="539" name="テキスト ボックス 538"/>
        <xdr:cNvSpPr txBox="1"/>
      </xdr:nvSpPr>
      <xdr:spPr>
        <a:xfrm>
          <a:off x="12579428" y="649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42403</xdr:rowOff>
    </xdr:from>
    <xdr:to>
      <xdr:col>85</xdr:col>
      <xdr:colOff>177800</xdr:colOff>
      <xdr:row>31</xdr:row>
      <xdr:rowOff>144003</xdr:rowOff>
    </xdr:to>
    <xdr:sp macro="" textlink="">
      <xdr:nvSpPr>
        <xdr:cNvPr id="545" name="楕円 544"/>
        <xdr:cNvSpPr/>
      </xdr:nvSpPr>
      <xdr:spPr>
        <a:xfrm>
          <a:off x="16268700" y="53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166880</xdr:rowOff>
    </xdr:from>
    <xdr:ext cx="534377" cy="259045"/>
    <xdr:sp macro="" textlink="">
      <xdr:nvSpPr>
        <xdr:cNvPr id="546" name="災害復旧事業費該当値テキスト"/>
        <xdr:cNvSpPr txBox="1"/>
      </xdr:nvSpPr>
      <xdr:spPr>
        <a:xfrm>
          <a:off x="16370300" y="53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130459</xdr:rowOff>
    </xdr:from>
    <xdr:to>
      <xdr:col>81</xdr:col>
      <xdr:colOff>101600</xdr:colOff>
      <xdr:row>34</xdr:row>
      <xdr:rowOff>60609</xdr:rowOff>
    </xdr:to>
    <xdr:sp macro="" textlink="">
      <xdr:nvSpPr>
        <xdr:cNvPr id="547" name="楕円 546"/>
        <xdr:cNvSpPr/>
      </xdr:nvSpPr>
      <xdr:spPr>
        <a:xfrm>
          <a:off x="15430500" y="578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77136</xdr:rowOff>
    </xdr:from>
    <xdr:ext cx="534377" cy="259045"/>
    <xdr:sp macro="" textlink="">
      <xdr:nvSpPr>
        <xdr:cNvPr id="548" name="テキスト ボックス 547"/>
        <xdr:cNvSpPr txBox="1"/>
      </xdr:nvSpPr>
      <xdr:spPr>
        <a:xfrm>
          <a:off x="15214111" y="55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43226</xdr:rowOff>
    </xdr:from>
    <xdr:to>
      <xdr:col>76</xdr:col>
      <xdr:colOff>165100</xdr:colOff>
      <xdr:row>35</xdr:row>
      <xdr:rowOff>144826</xdr:rowOff>
    </xdr:to>
    <xdr:sp macro="" textlink="">
      <xdr:nvSpPr>
        <xdr:cNvPr id="549" name="楕円 548"/>
        <xdr:cNvSpPr/>
      </xdr:nvSpPr>
      <xdr:spPr>
        <a:xfrm>
          <a:off x="14541500" y="60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161353</xdr:rowOff>
    </xdr:from>
    <xdr:ext cx="534377" cy="259045"/>
    <xdr:sp macro="" textlink="">
      <xdr:nvSpPr>
        <xdr:cNvPr id="550" name="テキスト ボックス 549"/>
        <xdr:cNvSpPr txBox="1"/>
      </xdr:nvSpPr>
      <xdr:spPr>
        <a:xfrm>
          <a:off x="14325111" y="581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144358</xdr:rowOff>
    </xdr:from>
    <xdr:to>
      <xdr:col>72</xdr:col>
      <xdr:colOff>38100</xdr:colOff>
      <xdr:row>37</xdr:row>
      <xdr:rowOff>74508</xdr:rowOff>
    </xdr:to>
    <xdr:sp macro="" textlink="">
      <xdr:nvSpPr>
        <xdr:cNvPr id="551" name="楕円 550"/>
        <xdr:cNvSpPr/>
      </xdr:nvSpPr>
      <xdr:spPr>
        <a:xfrm>
          <a:off x="13652500" y="63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65635</xdr:rowOff>
    </xdr:from>
    <xdr:ext cx="469744" cy="259045"/>
    <xdr:sp macro="" textlink="">
      <xdr:nvSpPr>
        <xdr:cNvPr id="552" name="テキスト ボックス 551"/>
        <xdr:cNvSpPr txBox="1"/>
      </xdr:nvSpPr>
      <xdr:spPr>
        <a:xfrm>
          <a:off x="13468428" y="64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129454</xdr:rowOff>
    </xdr:from>
    <xdr:to>
      <xdr:col>67</xdr:col>
      <xdr:colOff>101600</xdr:colOff>
      <xdr:row>37</xdr:row>
      <xdr:rowOff>59604</xdr:rowOff>
    </xdr:to>
    <xdr:sp macro="" textlink="">
      <xdr:nvSpPr>
        <xdr:cNvPr id="553" name="楕円 552"/>
        <xdr:cNvSpPr/>
      </xdr:nvSpPr>
      <xdr:spPr>
        <a:xfrm>
          <a:off x="12763500" y="6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76131</xdr:rowOff>
    </xdr:from>
    <xdr:ext cx="469744" cy="259045"/>
    <xdr:sp macro="" textlink="">
      <xdr:nvSpPr>
        <xdr:cNvPr id="554" name="テキスト ボックス 553"/>
        <xdr:cNvSpPr txBox="1"/>
      </xdr:nvSpPr>
      <xdr:spPr>
        <a:xfrm>
          <a:off x="12579428" y="60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8" name="直線コネクタ 627"/>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9" name="公債費最小値テキスト"/>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30" name="直線コネクタ 629"/>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31" name="公債費最大値テキスト"/>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32" name="直線コネクタ 631"/>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47384</xdr:rowOff>
    </xdr:from>
    <xdr:to>
      <xdr:col>85</xdr:col>
      <xdr:colOff>127000</xdr:colOff>
      <xdr:row>73</xdr:row>
      <xdr:rowOff>96209</xdr:rowOff>
    </xdr:to>
    <xdr:cxnSp macro="">
      <xdr:nvCxnSpPr>
        <xdr:cNvPr id="633" name="直線コネクタ 632"/>
        <xdr:cNvCxnSpPr/>
      </xdr:nvCxnSpPr>
      <xdr:spPr>
        <a:xfrm flipV="1">
          <a:off x="15481300" y="12563234"/>
          <a:ext cx="8382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98836</xdr:rowOff>
    </xdr:from>
    <xdr:ext cx="534377" cy="259045"/>
    <xdr:sp macro="" textlink="">
      <xdr:nvSpPr>
        <xdr:cNvPr id="634" name="公債費平均値テキスト"/>
        <xdr:cNvSpPr txBox="1"/>
      </xdr:nvSpPr>
      <xdr:spPr>
        <a:xfrm>
          <a:off x="16370300" y="1278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35" name="フローチャート: 判断 634"/>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96209</xdr:rowOff>
    </xdr:from>
    <xdr:to>
      <xdr:col>81</xdr:col>
      <xdr:colOff>50800</xdr:colOff>
      <xdr:row>73</xdr:row>
      <xdr:rowOff>99943</xdr:rowOff>
    </xdr:to>
    <xdr:cxnSp macro="">
      <xdr:nvCxnSpPr>
        <xdr:cNvPr id="636" name="直線コネクタ 635"/>
        <xdr:cNvCxnSpPr/>
      </xdr:nvCxnSpPr>
      <xdr:spPr>
        <a:xfrm flipV="1">
          <a:off x="14592300" y="1261205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7" name="フローチャート: 判断 636"/>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34409</xdr:rowOff>
    </xdr:from>
    <xdr:ext cx="534377" cy="259045"/>
    <xdr:sp macro="" textlink="">
      <xdr:nvSpPr>
        <xdr:cNvPr id="638" name="テキスト ボックス 637"/>
        <xdr:cNvSpPr txBox="1"/>
      </xdr:nvSpPr>
      <xdr:spPr>
        <a:xfrm>
          <a:off x="15214111" y="128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99943</xdr:rowOff>
    </xdr:from>
    <xdr:to>
      <xdr:col>76</xdr:col>
      <xdr:colOff>114300</xdr:colOff>
      <xdr:row>73</xdr:row>
      <xdr:rowOff>162655</xdr:rowOff>
    </xdr:to>
    <xdr:cxnSp macro="">
      <xdr:nvCxnSpPr>
        <xdr:cNvPr id="639" name="直線コネクタ 638"/>
        <xdr:cNvCxnSpPr/>
      </xdr:nvCxnSpPr>
      <xdr:spPr>
        <a:xfrm flipV="1">
          <a:off x="13703300" y="12615793"/>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40" name="フローチャート: 判断 639"/>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20197</xdr:rowOff>
    </xdr:from>
    <xdr:ext cx="534377" cy="259045"/>
    <xdr:sp macro="" textlink="">
      <xdr:nvSpPr>
        <xdr:cNvPr id="641" name="テキスト ボックス 640"/>
        <xdr:cNvSpPr txBox="1"/>
      </xdr:nvSpPr>
      <xdr:spPr>
        <a:xfrm>
          <a:off x="14325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162655</xdr:rowOff>
    </xdr:from>
    <xdr:to>
      <xdr:col>71</xdr:col>
      <xdr:colOff>177800</xdr:colOff>
      <xdr:row>74</xdr:row>
      <xdr:rowOff>11532</xdr:rowOff>
    </xdr:to>
    <xdr:cxnSp macro="">
      <xdr:nvCxnSpPr>
        <xdr:cNvPr id="642" name="直線コネクタ 641"/>
        <xdr:cNvCxnSpPr/>
      </xdr:nvCxnSpPr>
      <xdr:spPr>
        <a:xfrm flipV="1">
          <a:off x="12814300" y="12678505"/>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43" name="フローチャート: 判断 642"/>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103998</xdr:rowOff>
    </xdr:from>
    <xdr:ext cx="534377" cy="259045"/>
    <xdr:sp macro="" textlink="">
      <xdr:nvSpPr>
        <xdr:cNvPr id="644" name="テキスト ボックス 643"/>
        <xdr:cNvSpPr txBox="1"/>
      </xdr:nvSpPr>
      <xdr:spPr>
        <a:xfrm>
          <a:off x="13436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45" name="フローチャート: 判断 644"/>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122705</xdr:rowOff>
    </xdr:from>
    <xdr:ext cx="534377" cy="259045"/>
    <xdr:sp macro="" textlink="">
      <xdr:nvSpPr>
        <xdr:cNvPr id="646" name="テキスト ボックス 645"/>
        <xdr:cNvSpPr txBox="1"/>
      </xdr:nvSpPr>
      <xdr:spPr>
        <a:xfrm>
          <a:off x="12547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168034</xdr:rowOff>
    </xdr:from>
    <xdr:to>
      <xdr:col>85</xdr:col>
      <xdr:colOff>177800</xdr:colOff>
      <xdr:row>73</xdr:row>
      <xdr:rowOff>98184</xdr:rowOff>
    </xdr:to>
    <xdr:sp macro="" textlink="">
      <xdr:nvSpPr>
        <xdr:cNvPr id="652" name="楕円 651"/>
        <xdr:cNvSpPr/>
      </xdr:nvSpPr>
      <xdr:spPr>
        <a:xfrm>
          <a:off x="16268700" y="125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19461</xdr:rowOff>
    </xdr:from>
    <xdr:ext cx="534377" cy="259045"/>
    <xdr:sp macro="" textlink="">
      <xdr:nvSpPr>
        <xdr:cNvPr id="653" name="公債費該当値テキスト"/>
        <xdr:cNvSpPr txBox="1"/>
      </xdr:nvSpPr>
      <xdr:spPr>
        <a:xfrm>
          <a:off x="16370300" y="123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45409</xdr:rowOff>
    </xdr:from>
    <xdr:to>
      <xdr:col>81</xdr:col>
      <xdr:colOff>101600</xdr:colOff>
      <xdr:row>73</xdr:row>
      <xdr:rowOff>147009</xdr:rowOff>
    </xdr:to>
    <xdr:sp macro="" textlink="">
      <xdr:nvSpPr>
        <xdr:cNvPr id="654" name="楕円 653"/>
        <xdr:cNvSpPr/>
      </xdr:nvSpPr>
      <xdr:spPr>
        <a:xfrm>
          <a:off x="15430500" y="125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163536</xdr:rowOff>
    </xdr:from>
    <xdr:ext cx="534377" cy="259045"/>
    <xdr:sp macro="" textlink="">
      <xdr:nvSpPr>
        <xdr:cNvPr id="655" name="テキスト ボックス 654"/>
        <xdr:cNvSpPr txBox="1"/>
      </xdr:nvSpPr>
      <xdr:spPr>
        <a:xfrm>
          <a:off x="15214111" y="1233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49143</xdr:rowOff>
    </xdr:from>
    <xdr:to>
      <xdr:col>76</xdr:col>
      <xdr:colOff>165100</xdr:colOff>
      <xdr:row>73</xdr:row>
      <xdr:rowOff>150743</xdr:rowOff>
    </xdr:to>
    <xdr:sp macro="" textlink="">
      <xdr:nvSpPr>
        <xdr:cNvPr id="656" name="楕円 655"/>
        <xdr:cNvSpPr/>
      </xdr:nvSpPr>
      <xdr:spPr>
        <a:xfrm>
          <a:off x="14541500" y="12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167270</xdr:rowOff>
    </xdr:from>
    <xdr:ext cx="534377" cy="259045"/>
    <xdr:sp macro="" textlink="">
      <xdr:nvSpPr>
        <xdr:cNvPr id="657" name="テキスト ボックス 656"/>
        <xdr:cNvSpPr txBox="1"/>
      </xdr:nvSpPr>
      <xdr:spPr>
        <a:xfrm>
          <a:off x="14325111" y="1234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111855</xdr:rowOff>
    </xdr:from>
    <xdr:to>
      <xdr:col>72</xdr:col>
      <xdr:colOff>38100</xdr:colOff>
      <xdr:row>74</xdr:row>
      <xdr:rowOff>42005</xdr:rowOff>
    </xdr:to>
    <xdr:sp macro="" textlink="">
      <xdr:nvSpPr>
        <xdr:cNvPr id="658" name="楕円 657"/>
        <xdr:cNvSpPr/>
      </xdr:nvSpPr>
      <xdr:spPr>
        <a:xfrm>
          <a:off x="13652500" y="126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58532</xdr:rowOff>
    </xdr:from>
    <xdr:ext cx="534377" cy="259045"/>
    <xdr:sp macro="" textlink="">
      <xdr:nvSpPr>
        <xdr:cNvPr id="659" name="テキスト ボックス 658"/>
        <xdr:cNvSpPr txBox="1"/>
      </xdr:nvSpPr>
      <xdr:spPr>
        <a:xfrm>
          <a:off x="13436111" y="124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132182</xdr:rowOff>
    </xdr:from>
    <xdr:to>
      <xdr:col>67</xdr:col>
      <xdr:colOff>101600</xdr:colOff>
      <xdr:row>74</xdr:row>
      <xdr:rowOff>62332</xdr:rowOff>
    </xdr:to>
    <xdr:sp macro="" textlink="">
      <xdr:nvSpPr>
        <xdr:cNvPr id="660" name="楕円 659"/>
        <xdr:cNvSpPr/>
      </xdr:nvSpPr>
      <xdr:spPr>
        <a:xfrm>
          <a:off x="12763500" y="126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78859</xdr:rowOff>
    </xdr:from>
    <xdr:ext cx="534377" cy="259045"/>
    <xdr:sp macro="" textlink="">
      <xdr:nvSpPr>
        <xdr:cNvPr id="661" name="テキスト ボックス 660"/>
        <xdr:cNvSpPr txBox="1"/>
      </xdr:nvSpPr>
      <xdr:spPr>
        <a:xfrm>
          <a:off x="12547111" y="124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16638</xdr:rowOff>
    </xdr:from>
    <xdr:to>
      <xdr:col>85</xdr:col>
      <xdr:colOff>126364</xdr:colOff>
      <xdr:row>99</xdr:row>
      <xdr:rowOff>5645</xdr:rowOff>
    </xdr:to>
    <xdr:cxnSp macro="">
      <xdr:nvCxnSpPr>
        <xdr:cNvPr id="685" name="直線コネクタ 684"/>
        <xdr:cNvCxnSpPr/>
      </xdr:nvCxnSpPr>
      <xdr:spPr>
        <a:xfrm flipV="1">
          <a:off x="16317595" y="15790038"/>
          <a:ext cx="1269" cy="118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9472</xdr:rowOff>
    </xdr:from>
    <xdr:ext cx="469744" cy="259045"/>
    <xdr:sp macro="" textlink="">
      <xdr:nvSpPr>
        <xdr:cNvPr id="686" name="積立金最小値テキスト"/>
        <xdr:cNvSpPr txBox="1"/>
      </xdr:nvSpPr>
      <xdr:spPr>
        <a:xfrm>
          <a:off x="16370300" y="169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5645</xdr:rowOff>
    </xdr:from>
    <xdr:to>
      <xdr:col>86</xdr:col>
      <xdr:colOff>25400</xdr:colOff>
      <xdr:row>99</xdr:row>
      <xdr:rowOff>5645</xdr:rowOff>
    </xdr:to>
    <xdr:cxnSp macro="">
      <xdr:nvCxnSpPr>
        <xdr:cNvPr id="687" name="直線コネクタ 686"/>
        <xdr:cNvCxnSpPr/>
      </xdr:nvCxnSpPr>
      <xdr:spPr>
        <a:xfrm>
          <a:off x="16230600" y="1697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134765</xdr:rowOff>
    </xdr:from>
    <xdr:ext cx="534377" cy="259045"/>
    <xdr:sp macro="" textlink="">
      <xdr:nvSpPr>
        <xdr:cNvPr id="688" name="積立金最大値テキスト"/>
        <xdr:cNvSpPr txBox="1"/>
      </xdr:nvSpPr>
      <xdr:spPr>
        <a:xfrm>
          <a:off x="16370300" y="155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16638</xdr:rowOff>
    </xdr:from>
    <xdr:to>
      <xdr:col>86</xdr:col>
      <xdr:colOff>25400</xdr:colOff>
      <xdr:row>92</xdr:row>
      <xdr:rowOff>16638</xdr:rowOff>
    </xdr:to>
    <xdr:cxnSp macro="">
      <xdr:nvCxnSpPr>
        <xdr:cNvPr id="689" name="直線コネクタ 688"/>
        <xdr:cNvCxnSpPr/>
      </xdr:nvCxnSpPr>
      <xdr:spPr>
        <a:xfrm>
          <a:off x="16230600" y="1579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51460</xdr:rowOff>
    </xdr:from>
    <xdr:to>
      <xdr:col>85</xdr:col>
      <xdr:colOff>127000</xdr:colOff>
      <xdr:row>93</xdr:row>
      <xdr:rowOff>43211</xdr:rowOff>
    </xdr:to>
    <xdr:cxnSp macro="">
      <xdr:nvCxnSpPr>
        <xdr:cNvPr id="690" name="直線コネクタ 689"/>
        <xdr:cNvCxnSpPr/>
      </xdr:nvCxnSpPr>
      <xdr:spPr>
        <a:xfrm>
          <a:off x="15481300" y="15824860"/>
          <a:ext cx="838200" cy="1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114037</xdr:rowOff>
    </xdr:from>
    <xdr:ext cx="534377" cy="259045"/>
    <xdr:sp macro="" textlink="">
      <xdr:nvSpPr>
        <xdr:cNvPr id="691" name="積立金平均値テキスト"/>
        <xdr:cNvSpPr txBox="1"/>
      </xdr:nvSpPr>
      <xdr:spPr>
        <a:xfrm>
          <a:off x="16370300" y="1640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135610</xdr:rowOff>
    </xdr:from>
    <xdr:to>
      <xdr:col>85</xdr:col>
      <xdr:colOff>177800</xdr:colOff>
      <xdr:row>96</xdr:row>
      <xdr:rowOff>65760</xdr:rowOff>
    </xdr:to>
    <xdr:sp macro="" textlink="">
      <xdr:nvSpPr>
        <xdr:cNvPr id="692" name="フローチャート: 判断 691"/>
        <xdr:cNvSpPr/>
      </xdr:nvSpPr>
      <xdr:spPr>
        <a:xfrm>
          <a:off x="16268700" y="164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113564</xdr:rowOff>
    </xdr:from>
    <xdr:to>
      <xdr:col>81</xdr:col>
      <xdr:colOff>50800</xdr:colOff>
      <xdr:row>92</xdr:row>
      <xdr:rowOff>51460</xdr:rowOff>
    </xdr:to>
    <xdr:cxnSp macro="">
      <xdr:nvCxnSpPr>
        <xdr:cNvPr id="693" name="直線コネクタ 692"/>
        <xdr:cNvCxnSpPr/>
      </xdr:nvCxnSpPr>
      <xdr:spPr>
        <a:xfrm>
          <a:off x="14592300" y="15715514"/>
          <a:ext cx="889000" cy="10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164739</xdr:rowOff>
    </xdr:from>
    <xdr:to>
      <xdr:col>81</xdr:col>
      <xdr:colOff>101600</xdr:colOff>
      <xdr:row>96</xdr:row>
      <xdr:rowOff>94889</xdr:rowOff>
    </xdr:to>
    <xdr:sp macro="" textlink="">
      <xdr:nvSpPr>
        <xdr:cNvPr id="694" name="フローチャート: 判断 693"/>
        <xdr:cNvSpPr/>
      </xdr:nvSpPr>
      <xdr:spPr>
        <a:xfrm>
          <a:off x="154305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86016</xdr:rowOff>
    </xdr:from>
    <xdr:ext cx="534377" cy="259045"/>
    <xdr:sp macro="" textlink="">
      <xdr:nvSpPr>
        <xdr:cNvPr id="695" name="テキスト ボックス 694"/>
        <xdr:cNvSpPr txBox="1"/>
      </xdr:nvSpPr>
      <xdr:spPr>
        <a:xfrm>
          <a:off x="15214111" y="165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113564</xdr:rowOff>
    </xdr:from>
    <xdr:to>
      <xdr:col>76</xdr:col>
      <xdr:colOff>114300</xdr:colOff>
      <xdr:row>92</xdr:row>
      <xdr:rowOff>134252</xdr:rowOff>
    </xdr:to>
    <xdr:cxnSp macro="">
      <xdr:nvCxnSpPr>
        <xdr:cNvPr id="696" name="直線コネクタ 695"/>
        <xdr:cNvCxnSpPr/>
      </xdr:nvCxnSpPr>
      <xdr:spPr>
        <a:xfrm flipV="1">
          <a:off x="13703300" y="15715514"/>
          <a:ext cx="889000" cy="1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160719</xdr:rowOff>
    </xdr:from>
    <xdr:to>
      <xdr:col>76</xdr:col>
      <xdr:colOff>165100</xdr:colOff>
      <xdr:row>95</xdr:row>
      <xdr:rowOff>90869</xdr:rowOff>
    </xdr:to>
    <xdr:sp macro="" textlink="">
      <xdr:nvSpPr>
        <xdr:cNvPr id="697" name="フローチャート: 判断 696"/>
        <xdr:cNvSpPr/>
      </xdr:nvSpPr>
      <xdr:spPr>
        <a:xfrm>
          <a:off x="14541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81996</xdr:rowOff>
    </xdr:from>
    <xdr:ext cx="534377" cy="259045"/>
    <xdr:sp macro="" textlink="">
      <xdr:nvSpPr>
        <xdr:cNvPr id="698" name="テキスト ボックス 697"/>
        <xdr:cNvSpPr txBox="1"/>
      </xdr:nvSpPr>
      <xdr:spPr>
        <a:xfrm>
          <a:off x="14325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134252</xdr:rowOff>
    </xdr:from>
    <xdr:to>
      <xdr:col>71</xdr:col>
      <xdr:colOff>177800</xdr:colOff>
      <xdr:row>92</xdr:row>
      <xdr:rowOff>169475</xdr:rowOff>
    </xdr:to>
    <xdr:cxnSp macro="">
      <xdr:nvCxnSpPr>
        <xdr:cNvPr id="699" name="直線コネクタ 698"/>
        <xdr:cNvCxnSpPr/>
      </xdr:nvCxnSpPr>
      <xdr:spPr>
        <a:xfrm flipV="1">
          <a:off x="12814300" y="15907652"/>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84328</xdr:rowOff>
    </xdr:from>
    <xdr:to>
      <xdr:col>72</xdr:col>
      <xdr:colOff>38100</xdr:colOff>
      <xdr:row>96</xdr:row>
      <xdr:rowOff>14478</xdr:rowOff>
    </xdr:to>
    <xdr:sp macro="" textlink="">
      <xdr:nvSpPr>
        <xdr:cNvPr id="700" name="フローチャート: 判断 699"/>
        <xdr:cNvSpPr/>
      </xdr:nvSpPr>
      <xdr:spPr>
        <a:xfrm>
          <a:off x="13652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5605</xdr:rowOff>
    </xdr:from>
    <xdr:ext cx="534377" cy="259045"/>
    <xdr:sp macro="" textlink="">
      <xdr:nvSpPr>
        <xdr:cNvPr id="701" name="テキスト ボックス 700"/>
        <xdr:cNvSpPr txBox="1"/>
      </xdr:nvSpPr>
      <xdr:spPr>
        <a:xfrm>
          <a:off x="13436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32207</xdr:rowOff>
    </xdr:from>
    <xdr:to>
      <xdr:col>67</xdr:col>
      <xdr:colOff>101600</xdr:colOff>
      <xdr:row>97</xdr:row>
      <xdr:rowOff>133807</xdr:rowOff>
    </xdr:to>
    <xdr:sp macro="" textlink="">
      <xdr:nvSpPr>
        <xdr:cNvPr id="702" name="フローチャート: 判断 701"/>
        <xdr:cNvSpPr/>
      </xdr:nvSpPr>
      <xdr:spPr>
        <a:xfrm>
          <a:off x="12763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124934</xdr:rowOff>
    </xdr:from>
    <xdr:ext cx="534377" cy="259045"/>
    <xdr:sp macro="" textlink="">
      <xdr:nvSpPr>
        <xdr:cNvPr id="703" name="テキスト ボックス 702"/>
        <xdr:cNvSpPr txBox="1"/>
      </xdr:nvSpPr>
      <xdr:spPr>
        <a:xfrm>
          <a:off x="12547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163861</xdr:rowOff>
    </xdr:from>
    <xdr:to>
      <xdr:col>85</xdr:col>
      <xdr:colOff>177800</xdr:colOff>
      <xdr:row>93</xdr:row>
      <xdr:rowOff>94011</xdr:rowOff>
    </xdr:to>
    <xdr:sp macro="" textlink="">
      <xdr:nvSpPr>
        <xdr:cNvPr id="709" name="楕円 708"/>
        <xdr:cNvSpPr/>
      </xdr:nvSpPr>
      <xdr:spPr>
        <a:xfrm>
          <a:off x="16268700" y="159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15288</xdr:rowOff>
    </xdr:from>
    <xdr:ext cx="534377" cy="259045"/>
    <xdr:sp macro="" textlink="">
      <xdr:nvSpPr>
        <xdr:cNvPr id="710" name="積立金該当値テキスト"/>
        <xdr:cNvSpPr txBox="1"/>
      </xdr:nvSpPr>
      <xdr:spPr>
        <a:xfrm>
          <a:off x="16370300" y="157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660</xdr:rowOff>
    </xdr:from>
    <xdr:to>
      <xdr:col>81</xdr:col>
      <xdr:colOff>101600</xdr:colOff>
      <xdr:row>92</xdr:row>
      <xdr:rowOff>102260</xdr:rowOff>
    </xdr:to>
    <xdr:sp macro="" textlink="">
      <xdr:nvSpPr>
        <xdr:cNvPr id="711" name="楕円 710"/>
        <xdr:cNvSpPr/>
      </xdr:nvSpPr>
      <xdr:spPr>
        <a:xfrm>
          <a:off x="15430500" y="157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118787</xdr:rowOff>
    </xdr:from>
    <xdr:ext cx="534377" cy="259045"/>
    <xdr:sp macro="" textlink="">
      <xdr:nvSpPr>
        <xdr:cNvPr id="712" name="テキスト ボックス 711"/>
        <xdr:cNvSpPr txBox="1"/>
      </xdr:nvSpPr>
      <xdr:spPr>
        <a:xfrm>
          <a:off x="15214111" y="1554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62764</xdr:rowOff>
    </xdr:from>
    <xdr:to>
      <xdr:col>76</xdr:col>
      <xdr:colOff>165100</xdr:colOff>
      <xdr:row>91</xdr:row>
      <xdr:rowOff>164364</xdr:rowOff>
    </xdr:to>
    <xdr:sp macro="" textlink="">
      <xdr:nvSpPr>
        <xdr:cNvPr id="713" name="楕円 712"/>
        <xdr:cNvSpPr/>
      </xdr:nvSpPr>
      <xdr:spPr>
        <a:xfrm>
          <a:off x="14541500" y="156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9441</xdr:rowOff>
    </xdr:from>
    <xdr:ext cx="534377" cy="259045"/>
    <xdr:sp macro="" textlink="">
      <xdr:nvSpPr>
        <xdr:cNvPr id="714" name="テキスト ボックス 713"/>
        <xdr:cNvSpPr txBox="1"/>
      </xdr:nvSpPr>
      <xdr:spPr>
        <a:xfrm>
          <a:off x="14325111" y="154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83452</xdr:rowOff>
    </xdr:from>
    <xdr:to>
      <xdr:col>72</xdr:col>
      <xdr:colOff>38100</xdr:colOff>
      <xdr:row>93</xdr:row>
      <xdr:rowOff>13602</xdr:rowOff>
    </xdr:to>
    <xdr:sp macro="" textlink="">
      <xdr:nvSpPr>
        <xdr:cNvPr id="715" name="楕円 714"/>
        <xdr:cNvSpPr/>
      </xdr:nvSpPr>
      <xdr:spPr>
        <a:xfrm>
          <a:off x="13652500" y="158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30129</xdr:rowOff>
    </xdr:from>
    <xdr:ext cx="534377" cy="259045"/>
    <xdr:sp macro="" textlink="">
      <xdr:nvSpPr>
        <xdr:cNvPr id="716" name="テキスト ボックス 715"/>
        <xdr:cNvSpPr txBox="1"/>
      </xdr:nvSpPr>
      <xdr:spPr>
        <a:xfrm>
          <a:off x="13436111" y="156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118675</xdr:rowOff>
    </xdr:from>
    <xdr:to>
      <xdr:col>67</xdr:col>
      <xdr:colOff>101600</xdr:colOff>
      <xdr:row>93</xdr:row>
      <xdr:rowOff>48825</xdr:rowOff>
    </xdr:to>
    <xdr:sp macro="" textlink="">
      <xdr:nvSpPr>
        <xdr:cNvPr id="717" name="楕円 716"/>
        <xdr:cNvSpPr/>
      </xdr:nvSpPr>
      <xdr:spPr>
        <a:xfrm>
          <a:off x="12763500" y="158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65352</xdr:rowOff>
    </xdr:from>
    <xdr:ext cx="534377" cy="259045"/>
    <xdr:sp macro="" textlink="">
      <xdr:nvSpPr>
        <xdr:cNvPr id="718" name="テキスト ボックス 717"/>
        <xdr:cNvSpPr txBox="1"/>
      </xdr:nvSpPr>
      <xdr:spPr>
        <a:xfrm>
          <a:off x="12547111" y="156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44" name="直線コネクタ 743"/>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47" name="投資及び出資金最大値テキスト"/>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8" name="直線コネクタ 747"/>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40749</xdr:rowOff>
    </xdr:from>
    <xdr:to>
      <xdr:col>116</xdr:col>
      <xdr:colOff>63500</xdr:colOff>
      <xdr:row>34</xdr:row>
      <xdr:rowOff>47770</xdr:rowOff>
    </xdr:to>
    <xdr:cxnSp macro="">
      <xdr:nvCxnSpPr>
        <xdr:cNvPr id="749" name="直線コネクタ 748"/>
        <xdr:cNvCxnSpPr/>
      </xdr:nvCxnSpPr>
      <xdr:spPr>
        <a:xfrm>
          <a:off x="21323300" y="5870049"/>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155338</xdr:rowOff>
    </xdr:from>
    <xdr:ext cx="469744" cy="259045"/>
    <xdr:sp macro="" textlink="">
      <xdr:nvSpPr>
        <xdr:cNvPr id="750" name="投資及び出資金平均値テキスト"/>
        <xdr:cNvSpPr txBox="1"/>
      </xdr:nvSpPr>
      <xdr:spPr>
        <a:xfrm>
          <a:off x="22212300" y="615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51" name="フローチャート: 判断 750"/>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40749</xdr:rowOff>
    </xdr:from>
    <xdr:to>
      <xdr:col>111</xdr:col>
      <xdr:colOff>177800</xdr:colOff>
      <xdr:row>34</xdr:row>
      <xdr:rowOff>51689</xdr:rowOff>
    </xdr:to>
    <xdr:cxnSp macro="">
      <xdr:nvCxnSpPr>
        <xdr:cNvPr id="752" name="直線コネクタ 751"/>
        <xdr:cNvCxnSpPr/>
      </xdr:nvCxnSpPr>
      <xdr:spPr>
        <a:xfrm flipV="1">
          <a:off x="20434300" y="5870049"/>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53" name="フローチャート: 判断 752"/>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113210</xdr:rowOff>
    </xdr:from>
    <xdr:ext cx="469744" cy="259045"/>
    <xdr:sp macro="" textlink="">
      <xdr:nvSpPr>
        <xdr:cNvPr id="754" name="テキスト ボックス 753"/>
        <xdr:cNvSpPr txBox="1"/>
      </xdr:nvSpPr>
      <xdr:spPr>
        <a:xfrm>
          <a:off x="21088428" y="628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51689</xdr:rowOff>
    </xdr:from>
    <xdr:to>
      <xdr:col>107</xdr:col>
      <xdr:colOff>50800</xdr:colOff>
      <xdr:row>34</xdr:row>
      <xdr:rowOff>148027</xdr:rowOff>
    </xdr:to>
    <xdr:cxnSp macro="">
      <xdr:nvCxnSpPr>
        <xdr:cNvPr id="755" name="直線コネクタ 754"/>
        <xdr:cNvCxnSpPr/>
      </xdr:nvCxnSpPr>
      <xdr:spPr>
        <a:xfrm flipV="1">
          <a:off x="19545300" y="5880989"/>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56" name="フローチャート: 判断 755"/>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122517</xdr:rowOff>
    </xdr:from>
    <xdr:ext cx="469744" cy="259045"/>
    <xdr:sp macro="" textlink="">
      <xdr:nvSpPr>
        <xdr:cNvPr id="757" name="テキスト ボックス 756"/>
        <xdr:cNvSpPr txBox="1"/>
      </xdr:nvSpPr>
      <xdr:spPr>
        <a:xfrm>
          <a:off x="20199428" y="629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148027</xdr:rowOff>
    </xdr:from>
    <xdr:to>
      <xdr:col>102</xdr:col>
      <xdr:colOff>114300</xdr:colOff>
      <xdr:row>34</xdr:row>
      <xdr:rowOff>151457</xdr:rowOff>
    </xdr:to>
    <xdr:cxnSp macro="">
      <xdr:nvCxnSpPr>
        <xdr:cNvPr id="758" name="直線コネクタ 757"/>
        <xdr:cNvCxnSpPr/>
      </xdr:nvCxnSpPr>
      <xdr:spPr>
        <a:xfrm flipV="1">
          <a:off x="18656300" y="597732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9" name="フローチャート: 判断 758"/>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86105</xdr:rowOff>
    </xdr:from>
    <xdr:ext cx="469744" cy="259045"/>
    <xdr:sp macro="" textlink="">
      <xdr:nvSpPr>
        <xdr:cNvPr id="760" name="テキスト ボックス 759"/>
        <xdr:cNvSpPr txBox="1"/>
      </xdr:nvSpPr>
      <xdr:spPr>
        <a:xfrm>
          <a:off x="19310428" y="625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61" name="フローチャート: 判断 760"/>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98841</xdr:rowOff>
    </xdr:from>
    <xdr:ext cx="469744" cy="259045"/>
    <xdr:sp macro="" textlink="">
      <xdr:nvSpPr>
        <xdr:cNvPr id="762" name="テキスト ボックス 761"/>
        <xdr:cNvSpPr txBox="1"/>
      </xdr:nvSpPr>
      <xdr:spPr>
        <a:xfrm>
          <a:off x="18421428" y="64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168420</xdr:rowOff>
    </xdr:from>
    <xdr:to>
      <xdr:col>116</xdr:col>
      <xdr:colOff>114300</xdr:colOff>
      <xdr:row>34</xdr:row>
      <xdr:rowOff>98570</xdr:rowOff>
    </xdr:to>
    <xdr:sp macro="" textlink="">
      <xdr:nvSpPr>
        <xdr:cNvPr id="768" name="楕円 767"/>
        <xdr:cNvSpPr/>
      </xdr:nvSpPr>
      <xdr:spPr>
        <a:xfrm>
          <a:off x="22110700" y="58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19847</xdr:rowOff>
    </xdr:from>
    <xdr:ext cx="469744" cy="259045"/>
    <xdr:sp macro="" textlink="">
      <xdr:nvSpPr>
        <xdr:cNvPr id="769" name="投資及び出資金該当値テキスト"/>
        <xdr:cNvSpPr txBox="1"/>
      </xdr:nvSpPr>
      <xdr:spPr>
        <a:xfrm>
          <a:off x="22212300" y="567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161399</xdr:rowOff>
    </xdr:from>
    <xdr:to>
      <xdr:col>112</xdr:col>
      <xdr:colOff>38100</xdr:colOff>
      <xdr:row>34</xdr:row>
      <xdr:rowOff>91549</xdr:rowOff>
    </xdr:to>
    <xdr:sp macro="" textlink="">
      <xdr:nvSpPr>
        <xdr:cNvPr id="770" name="楕円 769"/>
        <xdr:cNvSpPr/>
      </xdr:nvSpPr>
      <xdr:spPr>
        <a:xfrm>
          <a:off x="21272500" y="5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108076</xdr:rowOff>
    </xdr:from>
    <xdr:ext cx="469744" cy="259045"/>
    <xdr:sp macro="" textlink="">
      <xdr:nvSpPr>
        <xdr:cNvPr id="771" name="テキスト ボックス 770"/>
        <xdr:cNvSpPr txBox="1"/>
      </xdr:nvSpPr>
      <xdr:spPr>
        <a:xfrm>
          <a:off x="21088428" y="55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xdr:rowOff>
    </xdr:from>
    <xdr:to>
      <xdr:col>107</xdr:col>
      <xdr:colOff>101600</xdr:colOff>
      <xdr:row>34</xdr:row>
      <xdr:rowOff>102489</xdr:rowOff>
    </xdr:to>
    <xdr:sp macro="" textlink="">
      <xdr:nvSpPr>
        <xdr:cNvPr id="772" name="楕円 771"/>
        <xdr:cNvSpPr/>
      </xdr:nvSpPr>
      <xdr:spPr>
        <a:xfrm>
          <a:off x="20383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119016</xdr:rowOff>
    </xdr:from>
    <xdr:ext cx="469744" cy="259045"/>
    <xdr:sp macro="" textlink="">
      <xdr:nvSpPr>
        <xdr:cNvPr id="773" name="テキスト ボックス 772"/>
        <xdr:cNvSpPr txBox="1"/>
      </xdr:nvSpPr>
      <xdr:spPr>
        <a:xfrm>
          <a:off x="20199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97227</xdr:rowOff>
    </xdr:from>
    <xdr:to>
      <xdr:col>102</xdr:col>
      <xdr:colOff>165100</xdr:colOff>
      <xdr:row>35</xdr:row>
      <xdr:rowOff>27377</xdr:rowOff>
    </xdr:to>
    <xdr:sp macro="" textlink="">
      <xdr:nvSpPr>
        <xdr:cNvPr id="774" name="楕円 773"/>
        <xdr:cNvSpPr/>
      </xdr:nvSpPr>
      <xdr:spPr>
        <a:xfrm>
          <a:off x="19494500" y="59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43904</xdr:rowOff>
    </xdr:from>
    <xdr:ext cx="469744" cy="259045"/>
    <xdr:sp macro="" textlink="">
      <xdr:nvSpPr>
        <xdr:cNvPr id="775" name="テキスト ボックス 774"/>
        <xdr:cNvSpPr txBox="1"/>
      </xdr:nvSpPr>
      <xdr:spPr>
        <a:xfrm>
          <a:off x="19310428" y="57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100657</xdr:rowOff>
    </xdr:from>
    <xdr:to>
      <xdr:col>98</xdr:col>
      <xdr:colOff>38100</xdr:colOff>
      <xdr:row>35</xdr:row>
      <xdr:rowOff>30807</xdr:rowOff>
    </xdr:to>
    <xdr:sp macro="" textlink="">
      <xdr:nvSpPr>
        <xdr:cNvPr id="776" name="楕円 775"/>
        <xdr:cNvSpPr/>
      </xdr:nvSpPr>
      <xdr:spPr>
        <a:xfrm>
          <a:off x="18605500" y="5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47334</xdr:rowOff>
    </xdr:from>
    <xdr:ext cx="469744" cy="259045"/>
    <xdr:sp macro="" textlink="">
      <xdr:nvSpPr>
        <xdr:cNvPr id="777" name="テキスト ボックス 776"/>
        <xdr:cNvSpPr txBox="1"/>
      </xdr:nvSpPr>
      <xdr:spPr>
        <a:xfrm>
          <a:off x="18421428" y="570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801" name="直線コネクタ 800"/>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802" name="貸付金最小値テキスト"/>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803" name="直線コネクタ 802"/>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804" name="貸付金最大値テキスト"/>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805" name="直線コネクタ 804"/>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53746</xdr:rowOff>
    </xdr:from>
    <xdr:to>
      <xdr:col>116</xdr:col>
      <xdr:colOff>63500</xdr:colOff>
      <xdr:row>56</xdr:row>
      <xdr:rowOff>88417</xdr:rowOff>
    </xdr:to>
    <xdr:cxnSp macro="">
      <xdr:nvCxnSpPr>
        <xdr:cNvPr id="806" name="直線コネクタ 805"/>
        <xdr:cNvCxnSpPr/>
      </xdr:nvCxnSpPr>
      <xdr:spPr>
        <a:xfrm>
          <a:off x="21323300" y="9312046"/>
          <a:ext cx="838200" cy="3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807" name="貸付金平均値テキスト"/>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8" name="フローチャート: 判断 807"/>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53746</xdr:rowOff>
    </xdr:from>
    <xdr:to>
      <xdr:col>111</xdr:col>
      <xdr:colOff>177800</xdr:colOff>
      <xdr:row>57</xdr:row>
      <xdr:rowOff>71425</xdr:rowOff>
    </xdr:to>
    <xdr:cxnSp macro="">
      <xdr:nvCxnSpPr>
        <xdr:cNvPr id="809" name="直線コネクタ 808"/>
        <xdr:cNvCxnSpPr/>
      </xdr:nvCxnSpPr>
      <xdr:spPr>
        <a:xfrm flipV="1">
          <a:off x="20434300" y="9312046"/>
          <a:ext cx="889000" cy="5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10" name="フローチャート: 判断 809"/>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4310</xdr:rowOff>
    </xdr:from>
    <xdr:ext cx="469744" cy="259045"/>
    <xdr:sp macro="" textlink="">
      <xdr:nvSpPr>
        <xdr:cNvPr id="811" name="テキスト ボックス 810"/>
        <xdr:cNvSpPr txBox="1"/>
      </xdr:nvSpPr>
      <xdr:spPr>
        <a:xfrm>
          <a:off x="21088428" y="960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71425</xdr:rowOff>
    </xdr:from>
    <xdr:to>
      <xdr:col>107</xdr:col>
      <xdr:colOff>50800</xdr:colOff>
      <xdr:row>57</xdr:row>
      <xdr:rowOff>74244</xdr:rowOff>
    </xdr:to>
    <xdr:cxnSp macro="">
      <xdr:nvCxnSpPr>
        <xdr:cNvPr id="812" name="直線コネクタ 811"/>
        <xdr:cNvCxnSpPr/>
      </xdr:nvCxnSpPr>
      <xdr:spPr>
        <a:xfrm flipV="1">
          <a:off x="19545300" y="9844075"/>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13" name="フローチャート: 判断 812"/>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14" name="テキスト ボックス 813"/>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9093</xdr:rowOff>
    </xdr:from>
    <xdr:to>
      <xdr:col>102</xdr:col>
      <xdr:colOff>114300</xdr:colOff>
      <xdr:row>57</xdr:row>
      <xdr:rowOff>74244</xdr:rowOff>
    </xdr:to>
    <xdr:cxnSp macro="">
      <xdr:nvCxnSpPr>
        <xdr:cNvPr id="815" name="直線コネクタ 814"/>
        <xdr:cNvCxnSpPr/>
      </xdr:nvCxnSpPr>
      <xdr:spPr>
        <a:xfrm>
          <a:off x="18656300" y="978174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16" name="フローチャート: 判断 815"/>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17" name="テキスト ボックス 816"/>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8" name="フローチャート: 判断 817"/>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19" name="テキスト ボックス 818"/>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37617</xdr:rowOff>
    </xdr:from>
    <xdr:to>
      <xdr:col>116</xdr:col>
      <xdr:colOff>114300</xdr:colOff>
      <xdr:row>56</xdr:row>
      <xdr:rowOff>139217</xdr:rowOff>
    </xdr:to>
    <xdr:sp macro="" textlink="">
      <xdr:nvSpPr>
        <xdr:cNvPr id="825" name="楕円 824"/>
        <xdr:cNvSpPr/>
      </xdr:nvSpPr>
      <xdr:spPr>
        <a:xfrm>
          <a:off x="22110700" y="96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16044</xdr:rowOff>
    </xdr:from>
    <xdr:ext cx="469744" cy="259045"/>
    <xdr:sp macro="" textlink="">
      <xdr:nvSpPr>
        <xdr:cNvPr id="826" name="貸付金該当値テキスト"/>
        <xdr:cNvSpPr txBox="1"/>
      </xdr:nvSpPr>
      <xdr:spPr>
        <a:xfrm>
          <a:off x="22212300" y="96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2946</xdr:rowOff>
    </xdr:from>
    <xdr:to>
      <xdr:col>112</xdr:col>
      <xdr:colOff>38100</xdr:colOff>
      <xdr:row>54</xdr:row>
      <xdr:rowOff>104546</xdr:rowOff>
    </xdr:to>
    <xdr:sp macro="" textlink="">
      <xdr:nvSpPr>
        <xdr:cNvPr id="827" name="楕円 826"/>
        <xdr:cNvSpPr/>
      </xdr:nvSpPr>
      <xdr:spPr>
        <a:xfrm>
          <a:off x="21272500" y="9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121073</xdr:rowOff>
    </xdr:from>
    <xdr:ext cx="534377" cy="259045"/>
    <xdr:sp macro="" textlink="">
      <xdr:nvSpPr>
        <xdr:cNvPr id="828" name="テキスト ボックス 827"/>
        <xdr:cNvSpPr txBox="1"/>
      </xdr:nvSpPr>
      <xdr:spPr>
        <a:xfrm>
          <a:off x="21056111" y="90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20625</xdr:rowOff>
    </xdr:from>
    <xdr:to>
      <xdr:col>107</xdr:col>
      <xdr:colOff>101600</xdr:colOff>
      <xdr:row>57</xdr:row>
      <xdr:rowOff>122225</xdr:rowOff>
    </xdr:to>
    <xdr:sp macro="" textlink="">
      <xdr:nvSpPr>
        <xdr:cNvPr id="829" name="楕円 828"/>
        <xdr:cNvSpPr/>
      </xdr:nvSpPr>
      <xdr:spPr>
        <a:xfrm>
          <a:off x="20383500" y="97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113352</xdr:rowOff>
    </xdr:from>
    <xdr:ext cx="469744" cy="259045"/>
    <xdr:sp macro="" textlink="">
      <xdr:nvSpPr>
        <xdr:cNvPr id="830" name="テキスト ボックス 829"/>
        <xdr:cNvSpPr txBox="1"/>
      </xdr:nvSpPr>
      <xdr:spPr>
        <a:xfrm>
          <a:off x="20199428" y="988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23444</xdr:rowOff>
    </xdr:from>
    <xdr:to>
      <xdr:col>102</xdr:col>
      <xdr:colOff>165100</xdr:colOff>
      <xdr:row>57</xdr:row>
      <xdr:rowOff>125044</xdr:rowOff>
    </xdr:to>
    <xdr:sp macro="" textlink="">
      <xdr:nvSpPr>
        <xdr:cNvPr id="831" name="楕円 830"/>
        <xdr:cNvSpPr/>
      </xdr:nvSpPr>
      <xdr:spPr>
        <a:xfrm>
          <a:off x="19494500" y="97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116171</xdr:rowOff>
    </xdr:from>
    <xdr:ext cx="469744" cy="259045"/>
    <xdr:sp macro="" textlink="">
      <xdr:nvSpPr>
        <xdr:cNvPr id="832" name="テキスト ボックス 831"/>
        <xdr:cNvSpPr txBox="1"/>
      </xdr:nvSpPr>
      <xdr:spPr>
        <a:xfrm>
          <a:off x="19310428" y="98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129743</xdr:rowOff>
    </xdr:from>
    <xdr:to>
      <xdr:col>98</xdr:col>
      <xdr:colOff>38100</xdr:colOff>
      <xdr:row>57</xdr:row>
      <xdr:rowOff>59893</xdr:rowOff>
    </xdr:to>
    <xdr:sp macro="" textlink="">
      <xdr:nvSpPr>
        <xdr:cNvPr id="833" name="楕円 832"/>
        <xdr:cNvSpPr/>
      </xdr:nvSpPr>
      <xdr:spPr>
        <a:xfrm>
          <a:off x="18605500" y="97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51020</xdr:rowOff>
    </xdr:from>
    <xdr:ext cx="469744" cy="259045"/>
    <xdr:sp macro="" textlink="">
      <xdr:nvSpPr>
        <xdr:cNvPr id="834" name="テキスト ボックス 833"/>
        <xdr:cNvSpPr txBox="1"/>
      </xdr:nvSpPr>
      <xdr:spPr>
        <a:xfrm>
          <a:off x="18421428" y="98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57" name="直線コネクタ 856"/>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8" name="繰出金最小値テキスト"/>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9" name="直線コネクタ 858"/>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60" name="繰出金最大値テキスト"/>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61" name="直線コネクタ 860"/>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121503</xdr:rowOff>
    </xdr:from>
    <xdr:to>
      <xdr:col>116</xdr:col>
      <xdr:colOff>63500</xdr:colOff>
      <xdr:row>73</xdr:row>
      <xdr:rowOff>161280</xdr:rowOff>
    </xdr:to>
    <xdr:cxnSp macro="">
      <xdr:nvCxnSpPr>
        <xdr:cNvPr id="862" name="直線コネクタ 861"/>
        <xdr:cNvCxnSpPr/>
      </xdr:nvCxnSpPr>
      <xdr:spPr>
        <a:xfrm flipV="1">
          <a:off x="21323300" y="12637353"/>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63" name="繰出金平均値テキスト"/>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64" name="フローチャート: 判断 863"/>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161280</xdr:rowOff>
    </xdr:from>
    <xdr:to>
      <xdr:col>111</xdr:col>
      <xdr:colOff>177800</xdr:colOff>
      <xdr:row>74</xdr:row>
      <xdr:rowOff>111445</xdr:rowOff>
    </xdr:to>
    <xdr:cxnSp macro="">
      <xdr:nvCxnSpPr>
        <xdr:cNvPr id="865" name="直線コネクタ 864"/>
        <xdr:cNvCxnSpPr/>
      </xdr:nvCxnSpPr>
      <xdr:spPr>
        <a:xfrm flipV="1">
          <a:off x="20434300" y="12677130"/>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66" name="フローチャート: 判断 865"/>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67" name="テキスト ボックス 866"/>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111445</xdr:rowOff>
    </xdr:from>
    <xdr:to>
      <xdr:col>107</xdr:col>
      <xdr:colOff>50800</xdr:colOff>
      <xdr:row>74</xdr:row>
      <xdr:rowOff>132248</xdr:rowOff>
    </xdr:to>
    <xdr:cxnSp macro="">
      <xdr:nvCxnSpPr>
        <xdr:cNvPr id="868" name="直線コネクタ 867"/>
        <xdr:cNvCxnSpPr/>
      </xdr:nvCxnSpPr>
      <xdr:spPr>
        <a:xfrm flipV="1">
          <a:off x="19545300" y="1279874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9" name="フローチャート: 判断 868"/>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70" name="テキスト ボックス 869"/>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132248</xdr:rowOff>
    </xdr:from>
    <xdr:to>
      <xdr:col>102</xdr:col>
      <xdr:colOff>114300</xdr:colOff>
      <xdr:row>74</xdr:row>
      <xdr:rowOff>168732</xdr:rowOff>
    </xdr:to>
    <xdr:cxnSp macro="">
      <xdr:nvCxnSpPr>
        <xdr:cNvPr id="871" name="直線コネクタ 870"/>
        <xdr:cNvCxnSpPr/>
      </xdr:nvCxnSpPr>
      <xdr:spPr>
        <a:xfrm flipV="1">
          <a:off x="18656300" y="12819548"/>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72" name="フローチャート: 判断 871"/>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73" name="テキスト ボックス 872"/>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74" name="フローチャート: 判断 873"/>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75" name="テキスト ボックス 874"/>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70703</xdr:rowOff>
    </xdr:from>
    <xdr:to>
      <xdr:col>116</xdr:col>
      <xdr:colOff>114300</xdr:colOff>
      <xdr:row>74</xdr:row>
      <xdr:rowOff>853</xdr:rowOff>
    </xdr:to>
    <xdr:sp macro="" textlink="">
      <xdr:nvSpPr>
        <xdr:cNvPr id="881" name="楕円 880"/>
        <xdr:cNvSpPr/>
      </xdr:nvSpPr>
      <xdr:spPr>
        <a:xfrm>
          <a:off x="22110700" y="1258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93580</xdr:rowOff>
    </xdr:from>
    <xdr:ext cx="534377" cy="259045"/>
    <xdr:sp macro="" textlink="">
      <xdr:nvSpPr>
        <xdr:cNvPr id="882" name="繰出金該当値テキスト"/>
        <xdr:cNvSpPr txBox="1"/>
      </xdr:nvSpPr>
      <xdr:spPr>
        <a:xfrm>
          <a:off x="22212300" y="1243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110480</xdr:rowOff>
    </xdr:from>
    <xdr:to>
      <xdr:col>112</xdr:col>
      <xdr:colOff>38100</xdr:colOff>
      <xdr:row>74</xdr:row>
      <xdr:rowOff>40630</xdr:rowOff>
    </xdr:to>
    <xdr:sp macro="" textlink="">
      <xdr:nvSpPr>
        <xdr:cNvPr id="883" name="楕円 882"/>
        <xdr:cNvSpPr/>
      </xdr:nvSpPr>
      <xdr:spPr>
        <a:xfrm>
          <a:off x="21272500" y="12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57157</xdr:rowOff>
    </xdr:from>
    <xdr:ext cx="534377" cy="259045"/>
    <xdr:sp macro="" textlink="">
      <xdr:nvSpPr>
        <xdr:cNvPr id="884" name="テキスト ボックス 883"/>
        <xdr:cNvSpPr txBox="1"/>
      </xdr:nvSpPr>
      <xdr:spPr>
        <a:xfrm>
          <a:off x="21056111" y="1240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60645</xdr:rowOff>
    </xdr:from>
    <xdr:to>
      <xdr:col>107</xdr:col>
      <xdr:colOff>101600</xdr:colOff>
      <xdr:row>74</xdr:row>
      <xdr:rowOff>162245</xdr:rowOff>
    </xdr:to>
    <xdr:sp macro="" textlink="">
      <xdr:nvSpPr>
        <xdr:cNvPr id="885" name="楕円 884"/>
        <xdr:cNvSpPr/>
      </xdr:nvSpPr>
      <xdr:spPr>
        <a:xfrm>
          <a:off x="20383500" y="127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7322</xdr:rowOff>
    </xdr:from>
    <xdr:ext cx="534377" cy="259045"/>
    <xdr:sp macro="" textlink="">
      <xdr:nvSpPr>
        <xdr:cNvPr id="886" name="テキスト ボックス 885"/>
        <xdr:cNvSpPr txBox="1"/>
      </xdr:nvSpPr>
      <xdr:spPr>
        <a:xfrm>
          <a:off x="20167111" y="1252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81448</xdr:rowOff>
    </xdr:from>
    <xdr:to>
      <xdr:col>102</xdr:col>
      <xdr:colOff>165100</xdr:colOff>
      <xdr:row>75</xdr:row>
      <xdr:rowOff>11598</xdr:rowOff>
    </xdr:to>
    <xdr:sp macro="" textlink="">
      <xdr:nvSpPr>
        <xdr:cNvPr id="887" name="楕円 886"/>
        <xdr:cNvSpPr/>
      </xdr:nvSpPr>
      <xdr:spPr>
        <a:xfrm>
          <a:off x="19494500" y="127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28125</xdr:rowOff>
    </xdr:from>
    <xdr:ext cx="534377" cy="259045"/>
    <xdr:sp macro="" textlink="">
      <xdr:nvSpPr>
        <xdr:cNvPr id="888" name="テキスト ボックス 887"/>
        <xdr:cNvSpPr txBox="1"/>
      </xdr:nvSpPr>
      <xdr:spPr>
        <a:xfrm>
          <a:off x="19278111" y="125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117932</xdr:rowOff>
    </xdr:from>
    <xdr:to>
      <xdr:col>98</xdr:col>
      <xdr:colOff>38100</xdr:colOff>
      <xdr:row>75</xdr:row>
      <xdr:rowOff>48082</xdr:rowOff>
    </xdr:to>
    <xdr:sp macro="" textlink="">
      <xdr:nvSpPr>
        <xdr:cNvPr id="889" name="楕円 888"/>
        <xdr:cNvSpPr/>
      </xdr:nvSpPr>
      <xdr:spPr>
        <a:xfrm>
          <a:off x="18605500" y="128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64609</xdr:rowOff>
    </xdr:from>
    <xdr:ext cx="534377" cy="259045"/>
    <xdr:sp macro="" textlink="">
      <xdr:nvSpPr>
        <xdr:cNvPr id="890" name="テキスト ボックス 889"/>
        <xdr:cNvSpPr txBox="1"/>
      </xdr:nvSpPr>
      <xdr:spPr>
        <a:xfrm>
          <a:off x="18389111" y="125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762,848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円、主な構成項目は次のとおりとなっている。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・人件費は、住民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98,039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円となっており、給与改定に伴う基本給の増等の影響により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と比べ増加し、類似団体平均と比較しても依然として高い水準で推移している。要因としては、消防や清掃など一部事務組合ではなく直営で行っていることや、市の面積が広いことにより複数の支所を配置する必要があり、類似団体と比べ職員数が多いためと分析される。合併後、唐津市定員適正化計画を策定し、職員数を削減してきたが、今後は行政サービスの低下や市政の運営に支障をきたさないことを念頭に、公務員制度の見直しなどにも対応し、適正な規模を確保しつつ、組織機構の見直しや業務改革などを進めるなかで人件費の適正化に努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・物件費は、住民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126,931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円となっており、西部学校給食センター（仮称</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運営費などは減少したが、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学校給食費の公会計化に伴う</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学校給食食材購入費の増加が大きく、物件費全体としては増加しため、類似団体平均と比較すると最上位となっている。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・補助費等は、住民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64,048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円となっており、国民スポーツ大会・全国障害者スポーツ大会開催費等が増加したものの、生活保護事業国庫負担金等返還金、水道事業会計</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出金（価格高騰対策分）等の減により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年度より減少した。類似団体との比較では平均</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77,708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13,660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98,963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と比べ増加した。要因としては、西部学校給食センター（仮称）整備事業費などが減少した一方、情報化基盤光ケーブル推進事業費、鏡中学校長寿命化改良事業費等の整備費が増加している。今後も、公共施設等総合管理計画等に基づき事業の取捨選択を徹底し、行政コストの最適化に努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・公債費は、住民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73,846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も高い水準にある。要因としては、市町村合併後の新市の均衡ある発展を目指すため、合併特例債を活用した基盤整備事業を集中的に行ってきたことによる元利償還によるものと考えられる。今後は、普通建設事業費と同様に、公共施設等総合管理計画等に基づき事業の取捨選択を徹底し、起債発行額を減じるとともに、利率の見直し等を積極的に実施し、公債費の減少に努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は、住民</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27,267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著しく</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高い水準である。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と発生した豪雨災害</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に伴う被災施設の復旧費の増加によるものである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113,890
112,721
487.58
89,713,035
86,880,713
1,784,935
35,447,284
85,684,727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13208</xdr:rowOff>
    </xdr:from>
    <xdr:to>
      <xdr:col>24</xdr:col>
      <xdr:colOff>63500</xdr:colOff>
      <xdr:row>32</xdr:row>
      <xdr:rowOff>77216</xdr:rowOff>
    </xdr:to>
    <xdr:cxnSp macro="">
      <xdr:nvCxnSpPr>
        <xdr:cNvPr id="59" name="直線コネクタ 58"/>
        <xdr:cNvCxnSpPr/>
      </xdr:nvCxnSpPr>
      <xdr:spPr>
        <a:xfrm flipV="1">
          <a:off x="3797300" y="5499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77216</xdr:rowOff>
    </xdr:from>
    <xdr:to>
      <xdr:col>19</xdr:col>
      <xdr:colOff>177800</xdr:colOff>
      <xdr:row>32</xdr:row>
      <xdr:rowOff>90932</xdr:rowOff>
    </xdr:to>
    <xdr:cxnSp macro="">
      <xdr:nvCxnSpPr>
        <xdr:cNvPr id="62" name="直線コネクタ 61"/>
        <xdr:cNvCxnSpPr/>
      </xdr:nvCxnSpPr>
      <xdr:spPr>
        <a:xfrm flipV="1">
          <a:off x="2908300" y="5563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1016</xdr:rowOff>
    </xdr:from>
    <xdr:to>
      <xdr:col>15</xdr:col>
      <xdr:colOff>50800</xdr:colOff>
      <xdr:row>32</xdr:row>
      <xdr:rowOff>90932</xdr:rowOff>
    </xdr:to>
    <xdr:cxnSp macro="">
      <xdr:nvCxnSpPr>
        <xdr:cNvPr id="65" name="直線コネクタ 64"/>
        <xdr:cNvCxnSpPr/>
      </xdr:nvCxnSpPr>
      <xdr:spPr>
        <a:xfrm>
          <a:off x="2019300" y="5487416"/>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33782</xdr:rowOff>
    </xdr:from>
    <xdr:to>
      <xdr:col>10</xdr:col>
      <xdr:colOff>114300</xdr:colOff>
      <xdr:row>32</xdr:row>
      <xdr:rowOff>1016</xdr:rowOff>
    </xdr:to>
    <xdr:cxnSp macro="">
      <xdr:nvCxnSpPr>
        <xdr:cNvPr id="68" name="直線コネクタ 67"/>
        <xdr:cNvCxnSpPr/>
      </xdr:nvCxnSpPr>
      <xdr:spPr>
        <a:xfrm>
          <a:off x="1130300" y="5348732"/>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133858</xdr:rowOff>
    </xdr:from>
    <xdr:to>
      <xdr:col>24</xdr:col>
      <xdr:colOff>114300</xdr:colOff>
      <xdr:row>32</xdr:row>
      <xdr:rowOff>64008</xdr:rowOff>
    </xdr:to>
    <xdr:sp macro="" textlink="">
      <xdr:nvSpPr>
        <xdr:cNvPr id="78" name="楕円 77"/>
        <xdr:cNvSpPr/>
      </xdr:nvSpPr>
      <xdr:spPr>
        <a:xfrm>
          <a:off x="45847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156735</xdr:rowOff>
    </xdr:from>
    <xdr:ext cx="469744" cy="259045"/>
    <xdr:sp macro="" textlink="">
      <xdr:nvSpPr>
        <xdr:cNvPr id="79" name="議会費該当値テキスト"/>
        <xdr:cNvSpPr txBox="1"/>
      </xdr:nvSpPr>
      <xdr:spPr>
        <a:xfrm>
          <a:off x="4686300"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26416</xdr:rowOff>
    </xdr:from>
    <xdr:to>
      <xdr:col>20</xdr:col>
      <xdr:colOff>38100</xdr:colOff>
      <xdr:row>32</xdr:row>
      <xdr:rowOff>128016</xdr:rowOff>
    </xdr:to>
    <xdr:sp macro="" textlink="">
      <xdr:nvSpPr>
        <xdr:cNvPr id="80" name="楕円 79"/>
        <xdr:cNvSpPr/>
      </xdr:nvSpPr>
      <xdr:spPr>
        <a:xfrm>
          <a:off x="3746500" y="5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144543</xdr:rowOff>
    </xdr:from>
    <xdr:ext cx="469744" cy="259045"/>
    <xdr:sp macro="" textlink="">
      <xdr:nvSpPr>
        <xdr:cNvPr id="81" name="テキスト ボックス 80"/>
        <xdr:cNvSpPr txBox="1"/>
      </xdr:nvSpPr>
      <xdr:spPr>
        <a:xfrm>
          <a:off x="3562428" y="52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40132</xdr:rowOff>
    </xdr:from>
    <xdr:to>
      <xdr:col>15</xdr:col>
      <xdr:colOff>101600</xdr:colOff>
      <xdr:row>32</xdr:row>
      <xdr:rowOff>141732</xdr:rowOff>
    </xdr:to>
    <xdr:sp macro="" textlink="">
      <xdr:nvSpPr>
        <xdr:cNvPr id="82" name="楕円 81"/>
        <xdr:cNvSpPr/>
      </xdr:nvSpPr>
      <xdr:spPr>
        <a:xfrm>
          <a:off x="2857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158259</xdr:rowOff>
    </xdr:from>
    <xdr:ext cx="469744" cy="259045"/>
    <xdr:sp macro="" textlink="">
      <xdr:nvSpPr>
        <xdr:cNvPr id="83" name="テキスト ボックス 82"/>
        <xdr:cNvSpPr txBox="1"/>
      </xdr:nvSpPr>
      <xdr:spPr>
        <a:xfrm>
          <a:off x="2673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121666</xdr:rowOff>
    </xdr:from>
    <xdr:to>
      <xdr:col>10</xdr:col>
      <xdr:colOff>165100</xdr:colOff>
      <xdr:row>32</xdr:row>
      <xdr:rowOff>51816</xdr:rowOff>
    </xdr:to>
    <xdr:sp macro="" textlink="">
      <xdr:nvSpPr>
        <xdr:cNvPr id="84" name="楕円 83"/>
        <xdr:cNvSpPr/>
      </xdr:nvSpPr>
      <xdr:spPr>
        <a:xfrm>
          <a:off x="1968500" y="54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68343</xdr:rowOff>
    </xdr:from>
    <xdr:ext cx="469744" cy="259045"/>
    <xdr:sp macro="" textlink="">
      <xdr:nvSpPr>
        <xdr:cNvPr id="85" name="テキスト ボックス 84"/>
        <xdr:cNvSpPr txBox="1"/>
      </xdr:nvSpPr>
      <xdr:spPr>
        <a:xfrm>
          <a:off x="1784428" y="521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154432</xdr:rowOff>
    </xdr:from>
    <xdr:to>
      <xdr:col>6</xdr:col>
      <xdr:colOff>38100</xdr:colOff>
      <xdr:row>31</xdr:row>
      <xdr:rowOff>84582</xdr:rowOff>
    </xdr:to>
    <xdr:sp macro="" textlink="">
      <xdr:nvSpPr>
        <xdr:cNvPr id="86" name="楕円 85"/>
        <xdr:cNvSpPr/>
      </xdr:nvSpPr>
      <xdr:spPr>
        <a:xfrm>
          <a:off x="1079500" y="52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101109</xdr:rowOff>
    </xdr:from>
    <xdr:ext cx="469744" cy="259045"/>
    <xdr:sp macro="" textlink="">
      <xdr:nvSpPr>
        <xdr:cNvPr id="87" name="テキスト ボックス 86"/>
        <xdr:cNvSpPr txBox="1"/>
      </xdr:nvSpPr>
      <xdr:spPr>
        <a:xfrm>
          <a:off x="895428" y="50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135821</xdr:rowOff>
    </xdr:from>
    <xdr:to>
      <xdr:col>24</xdr:col>
      <xdr:colOff>62865</xdr:colOff>
      <xdr:row>59</xdr:row>
      <xdr:rowOff>14542</xdr:rowOff>
    </xdr:to>
    <xdr:cxnSp macro="">
      <xdr:nvCxnSpPr>
        <xdr:cNvPr id="112" name="直線コネクタ 111"/>
        <xdr:cNvCxnSpPr/>
      </xdr:nvCxnSpPr>
      <xdr:spPr>
        <a:xfrm flipV="1">
          <a:off x="4633595" y="9222671"/>
          <a:ext cx="1270" cy="907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18369</xdr:rowOff>
    </xdr:from>
    <xdr:ext cx="534377" cy="259045"/>
    <xdr:sp macro="" textlink="">
      <xdr:nvSpPr>
        <xdr:cNvPr id="113" name="総務費最小値テキスト"/>
        <xdr:cNvSpPr txBox="1"/>
      </xdr:nvSpPr>
      <xdr:spPr>
        <a:xfrm>
          <a:off x="4686300" y="101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14542</xdr:rowOff>
    </xdr:from>
    <xdr:to>
      <xdr:col>24</xdr:col>
      <xdr:colOff>152400</xdr:colOff>
      <xdr:row>59</xdr:row>
      <xdr:rowOff>14542</xdr:rowOff>
    </xdr:to>
    <xdr:cxnSp macro="">
      <xdr:nvCxnSpPr>
        <xdr:cNvPr id="114" name="直線コネクタ 113"/>
        <xdr:cNvCxnSpPr/>
      </xdr:nvCxnSpPr>
      <xdr:spPr>
        <a:xfrm>
          <a:off x="4546600" y="1013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82498</xdr:rowOff>
    </xdr:from>
    <xdr:ext cx="599010" cy="259045"/>
    <xdr:sp macro="" textlink="">
      <xdr:nvSpPr>
        <xdr:cNvPr id="115" name="総務費最大値テキスト"/>
        <xdr:cNvSpPr txBox="1"/>
      </xdr:nvSpPr>
      <xdr:spPr>
        <a:xfrm>
          <a:off x="4686300" y="899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135821</xdr:rowOff>
    </xdr:from>
    <xdr:to>
      <xdr:col>24</xdr:col>
      <xdr:colOff>152400</xdr:colOff>
      <xdr:row>53</xdr:row>
      <xdr:rowOff>135821</xdr:rowOff>
    </xdr:to>
    <xdr:cxnSp macro="">
      <xdr:nvCxnSpPr>
        <xdr:cNvPr id="116" name="直線コネクタ 115"/>
        <xdr:cNvCxnSpPr/>
      </xdr:nvCxnSpPr>
      <xdr:spPr>
        <a:xfrm>
          <a:off x="4546600" y="922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135821</xdr:rowOff>
    </xdr:from>
    <xdr:to>
      <xdr:col>24</xdr:col>
      <xdr:colOff>63500</xdr:colOff>
      <xdr:row>54</xdr:row>
      <xdr:rowOff>114005</xdr:rowOff>
    </xdr:to>
    <xdr:cxnSp macro="">
      <xdr:nvCxnSpPr>
        <xdr:cNvPr id="117" name="直線コネクタ 116"/>
        <xdr:cNvCxnSpPr/>
      </xdr:nvCxnSpPr>
      <xdr:spPr>
        <a:xfrm flipV="1">
          <a:off x="3797300" y="9222671"/>
          <a:ext cx="838200" cy="1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157685</xdr:rowOff>
    </xdr:from>
    <xdr:ext cx="534377" cy="259045"/>
    <xdr:sp macro="" textlink="">
      <xdr:nvSpPr>
        <xdr:cNvPr id="118" name="総務費平均値テキスト"/>
        <xdr:cNvSpPr txBox="1"/>
      </xdr:nvSpPr>
      <xdr:spPr>
        <a:xfrm>
          <a:off x="4686300" y="9758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7808</xdr:rowOff>
    </xdr:from>
    <xdr:to>
      <xdr:col>24</xdr:col>
      <xdr:colOff>114300</xdr:colOff>
      <xdr:row>57</xdr:row>
      <xdr:rowOff>109408</xdr:rowOff>
    </xdr:to>
    <xdr:sp macro="" textlink="">
      <xdr:nvSpPr>
        <xdr:cNvPr id="119" name="フローチャート: 判断 118"/>
        <xdr:cNvSpPr/>
      </xdr:nvSpPr>
      <xdr:spPr>
        <a:xfrm>
          <a:off x="4584700" y="9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91976</xdr:rowOff>
    </xdr:from>
    <xdr:to>
      <xdr:col>19</xdr:col>
      <xdr:colOff>177800</xdr:colOff>
      <xdr:row>54</xdr:row>
      <xdr:rowOff>114005</xdr:rowOff>
    </xdr:to>
    <xdr:cxnSp macro="">
      <xdr:nvCxnSpPr>
        <xdr:cNvPr id="120" name="直線コネクタ 119"/>
        <xdr:cNvCxnSpPr/>
      </xdr:nvCxnSpPr>
      <xdr:spPr>
        <a:xfrm>
          <a:off x="2908300" y="9178826"/>
          <a:ext cx="889000" cy="1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73013</xdr:rowOff>
    </xdr:from>
    <xdr:to>
      <xdr:col>20</xdr:col>
      <xdr:colOff>38100</xdr:colOff>
      <xdr:row>58</xdr:row>
      <xdr:rowOff>3163</xdr:rowOff>
    </xdr:to>
    <xdr:sp macro="" textlink="">
      <xdr:nvSpPr>
        <xdr:cNvPr id="121" name="フローチャート: 判断 120"/>
        <xdr:cNvSpPr/>
      </xdr:nvSpPr>
      <xdr:spPr>
        <a:xfrm>
          <a:off x="3746500" y="984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165740</xdr:rowOff>
    </xdr:from>
    <xdr:ext cx="534377" cy="259045"/>
    <xdr:sp macro="" textlink="">
      <xdr:nvSpPr>
        <xdr:cNvPr id="122" name="テキスト ボックス 121"/>
        <xdr:cNvSpPr txBox="1"/>
      </xdr:nvSpPr>
      <xdr:spPr>
        <a:xfrm>
          <a:off x="3530111" y="99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34651</xdr:rowOff>
    </xdr:from>
    <xdr:to>
      <xdr:col>15</xdr:col>
      <xdr:colOff>50800</xdr:colOff>
      <xdr:row>53</xdr:row>
      <xdr:rowOff>91976</xdr:rowOff>
    </xdr:to>
    <xdr:cxnSp macro="">
      <xdr:nvCxnSpPr>
        <xdr:cNvPr id="123" name="直線コネクタ 122"/>
        <xdr:cNvCxnSpPr/>
      </xdr:nvCxnSpPr>
      <xdr:spPr>
        <a:xfrm>
          <a:off x="2019300" y="9121501"/>
          <a:ext cx="889000" cy="5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160345</xdr:rowOff>
    </xdr:from>
    <xdr:to>
      <xdr:col>15</xdr:col>
      <xdr:colOff>101600</xdr:colOff>
      <xdr:row>57</xdr:row>
      <xdr:rowOff>90495</xdr:rowOff>
    </xdr:to>
    <xdr:sp macro="" textlink="">
      <xdr:nvSpPr>
        <xdr:cNvPr id="124" name="フローチャート: 判断 123"/>
        <xdr:cNvSpPr/>
      </xdr:nvSpPr>
      <xdr:spPr>
        <a:xfrm>
          <a:off x="2857500" y="976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81622</xdr:rowOff>
    </xdr:from>
    <xdr:ext cx="534377" cy="259045"/>
    <xdr:sp macro="" textlink="">
      <xdr:nvSpPr>
        <xdr:cNvPr id="125" name="テキスト ボックス 124"/>
        <xdr:cNvSpPr txBox="1"/>
      </xdr:nvSpPr>
      <xdr:spPr>
        <a:xfrm>
          <a:off x="2641111" y="98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31221</xdr:rowOff>
    </xdr:from>
    <xdr:to>
      <xdr:col>10</xdr:col>
      <xdr:colOff>114300</xdr:colOff>
      <xdr:row>53</xdr:row>
      <xdr:rowOff>34651</xdr:rowOff>
    </xdr:to>
    <xdr:cxnSp macro="">
      <xdr:nvCxnSpPr>
        <xdr:cNvPr id="126" name="直線コネクタ 125"/>
        <xdr:cNvCxnSpPr/>
      </xdr:nvCxnSpPr>
      <xdr:spPr>
        <a:xfrm>
          <a:off x="1130300" y="8775171"/>
          <a:ext cx="889000" cy="3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44872</xdr:rowOff>
    </xdr:from>
    <xdr:to>
      <xdr:col>10</xdr:col>
      <xdr:colOff>165100</xdr:colOff>
      <xdr:row>57</xdr:row>
      <xdr:rowOff>146472</xdr:rowOff>
    </xdr:to>
    <xdr:sp macro="" textlink="">
      <xdr:nvSpPr>
        <xdr:cNvPr id="127" name="フローチャート: 判断 126"/>
        <xdr:cNvSpPr/>
      </xdr:nvSpPr>
      <xdr:spPr>
        <a:xfrm>
          <a:off x="1968500" y="98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137599</xdr:rowOff>
    </xdr:from>
    <xdr:ext cx="534377" cy="259045"/>
    <xdr:sp macro="" textlink="">
      <xdr:nvSpPr>
        <xdr:cNvPr id="128" name="テキスト ボックス 127"/>
        <xdr:cNvSpPr txBox="1"/>
      </xdr:nvSpPr>
      <xdr:spPr>
        <a:xfrm>
          <a:off x="1752111" y="991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146492</xdr:rowOff>
    </xdr:from>
    <xdr:to>
      <xdr:col>6</xdr:col>
      <xdr:colOff>38100</xdr:colOff>
      <xdr:row>54</xdr:row>
      <xdr:rowOff>76642</xdr:rowOff>
    </xdr:to>
    <xdr:sp macro="" textlink="">
      <xdr:nvSpPr>
        <xdr:cNvPr id="129" name="フローチャート: 判断 128"/>
        <xdr:cNvSpPr/>
      </xdr:nvSpPr>
      <xdr:spPr>
        <a:xfrm>
          <a:off x="1079500" y="923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67769</xdr:rowOff>
    </xdr:from>
    <xdr:ext cx="599010" cy="259045"/>
    <xdr:sp macro="" textlink="">
      <xdr:nvSpPr>
        <xdr:cNvPr id="130" name="テキスト ボックス 129"/>
        <xdr:cNvSpPr txBox="1"/>
      </xdr:nvSpPr>
      <xdr:spPr>
        <a:xfrm>
          <a:off x="830795" y="932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85021</xdr:rowOff>
    </xdr:from>
    <xdr:to>
      <xdr:col>24</xdr:col>
      <xdr:colOff>114300</xdr:colOff>
      <xdr:row>54</xdr:row>
      <xdr:rowOff>15171</xdr:rowOff>
    </xdr:to>
    <xdr:sp macro="" textlink="">
      <xdr:nvSpPr>
        <xdr:cNvPr id="136" name="楕円 135"/>
        <xdr:cNvSpPr/>
      </xdr:nvSpPr>
      <xdr:spPr>
        <a:xfrm>
          <a:off x="4584700" y="91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38048</xdr:rowOff>
    </xdr:from>
    <xdr:ext cx="599010" cy="259045"/>
    <xdr:sp macro="" textlink="">
      <xdr:nvSpPr>
        <xdr:cNvPr id="137" name="総務費該当値テキスト"/>
        <xdr:cNvSpPr txBox="1"/>
      </xdr:nvSpPr>
      <xdr:spPr>
        <a:xfrm>
          <a:off x="4686300" y="91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63205</xdr:rowOff>
    </xdr:from>
    <xdr:to>
      <xdr:col>20</xdr:col>
      <xdr:colOff>38100</xdr:colOff>
      <xdr:row>54</xdr:row>
      <xdr:rowOff>164805</xdr:rowOff>
    </xdr:to>
    <xdr:sp macro="" textlink="">
      <xdr:nvSpPr>
        <xdr:cNvPr id="138" name="楕円 137"/>
        <xdr:cNvSpPr/>
      </xdr:nvSpPr>
      <xdr:spPr>
        <a:xfrm>
          <a:off x="3746500" y="93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9882</xdr:rowOff>
    </xdr:from>
    <xdr:ext cx="599010" cy="259045"/>
    <xdr:sp macro="" textlink="">
      <xdr:nvSpPr>
        <xdr:cNvPr id="139" name="テキスト ボックス 138"/>
        <xdr:cNvSpPr txBox="1"/>
      </xdr:nvSpPr>
      <xdr:spPr>
        <a:xfrm>
          <a:off x="3497795" y="909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41176</xdr:rowOff>
    </xdr:from>
    <xdr:to>
      <xdr:col>15</xdr:col>
      <xdr:colOff>101600</xdr:colOff>
      <xdr:row>53</xdr:row>
      <xdr:rowOff>142776</xdr:rowOff>
    </xdr:to>
    <xdr:sp macro="" textlink="">
      <xdr:nvSpPr>
        <xdr:cNvPr id="140" name="楕円 139"/>
        <xdr:cNvSpPr/>
      </xdr:nvSpPr>
      <xdr:spPr>
        <a:xfrm>
          <a:off x="2857500" y="91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159303</xdr:rowOff>
    </xdr:from>
    <xdr:ext cx="599010" cy="259045"/>
    <xdr:sp macro="" textlink="">
      <xdr:nvSpPr>
        <xdr:cNvPr id="141" name="テキスト ボックス 140"/>
        <xdr:cNvSpPr txBox="1"/>
      </xdr:nvSpPr>
      <xdr:spPr>
        <a:xfrm>
          <a:off x="2608795" y="89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155301</xdr:rowOff>
    </xdr:from>
    <xdr:to>
      <xdr:col>10</xdr:col>
      <xdr:colOff>165100</xdr:colOff>
      <xdr:row>53</xdr:row>
      <xdr:rowOff>85451</xdr:rowOff>
    </xdr:to>
    <xdr:sp macro="" textlink="">
      <xdr:nvSpPr>
        <xdr:cNvPr id="142" name="楕円 141"/>
        <xdr:cNvSpPr/>
      </xdr:nvSpPr>
      <xdr:spPr>
        <a:xfrm>
          <a:off x="1968500" y="9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101978</xdr:rowOff>
    </xdr:from>
    <xdr:ext cx="599010" cy="259045"/>
    <xdr:sp macro="" textlink="">
      <xdr:nvSpPr>
        <xdr:cNvPr id="143" name="テキスト ボックス 142"/>
        <xdr:cNvSpPr txBox="1"/>
      </xdr:nvSpPr>
      <xdr:spPr>
        <a:xfrm>
          <a:off x="1719795" y="88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151871</xdr:rowOff>
    </xdr:from>
    <xdr:to>
      <xdr:col>6</xdr:col>
      <xdr:colOff>38100</xdr:colOff>
      <xdr:row>51</xdr:row>
      <xdr:rowOff>82021</xdr:rowOff>
    </xdr:to>
    <xdr:sp macro="" textlink="">
      <xdr:nvSpPr>
        <xdr:cNvPr id="144" name="楕円 143"/>
        <xdr:cNvSpPr/>
      </xdr:nvSpPr>
      <xdr:spPr>
        <a:xfrm>
          <a:off x="1079500" y="87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98548</xdr:rowOff>
    </xdr:from>
    <xdr:ext cx="599010" cy="259045"/>
    <xdr:sp macro="" textlink="">
      <xdr:nvSpPr>
        <xdr:cNvPr id="145" name="テキスト ボックス 144"/>
        <xdr:cNvSpPr txBox="1"/>
      </xdr:nvSpPr>
      <xdr:spPr>
        <a:xfrm>
          <a:off x="830795" y="84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66243</xdr:rowOff>
    </xdr:from>
    <xdr:to>
      <xdr:col>24</xdr:col>
      <xdr:colOff>62865</xdr:colOff>
      <xdr:row>79</xdr:row>
      <xdr:rowOff>116497</xdr:rowOff>
    </xdr:to>
    <xdr:cxnSp macro="">
      <xdr:nvCxnSpPr>
        <xdr:cNvPr id="170" name="直線コネクタ 169"/>
        <xdr:cNvCxnSpPr/>
      </xdr:nvCxnSpPr>
      <xdr:spPr>
        <a:xfrm flipV="1">
          <a:off x="4633595" y="12239193"/>
          <a:ext cx="1270" cy="142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120324</xdr:rowOff>
    </xdr:from>
    <xdr:ext cx="599010" cy="259045"/>
    <xdr:sp macro="" textlink="">
      <xdr:nvSpPr>
        <xdr:cNvPr id="171" name="民生費最小値テキスト"/>
        <xdr:cNvSpPr txBox="1"/>
      </xdr:nvSpPr>
      <xdr:spPr>
        <a:xfrm>
          <a:off x="4686300" y="136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116497</xdr:rowOff>
    </xdr:from>
    <xdr:to>
      <xdr:col>24</xdr:col>
      <xdr:colOff>152400</xdr:colOff>
      <xdr:row>79</xdr:row>
      <xdr:rowOff>116497</xdr:rowOff>
    </xdr:to>
    <xdr:cxnSp macro="">
      <xdr:nvCxnSpPr>
        <xdr:cNvPr id="172" name="直線コネクタ 171"/>
        <xdr:cNvCxnSpPr/>
      </xdr:nvCxnSpPr>
      <xdr:spPr>
        <a:xfrm>
          <a:off x="4546600" y="1366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12920</xdr:rowOff>
    </xdr:from>
    <xdr:ext cx="599010" cy="259045"/>
    <xdr:sp macro="" textlink="">
      <xdr:nvSpPr>
        <xdr:cNvPr id="173" name="民生費最大値テキスト"/>
        <xdr:cNvSpPr txBox="1"/>
      </xdr:nvSpPr>
      <xdr:spPr>
        <a:xfrm>
          <a:off x="4686300" y="1201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66243</xdr:rowOff>
    </xdr:from>
    <xdr:to>
      <xdr:col>24</xdr:col>
      <xdr:colOff>152400</xdr:colOff>
      <xdr:row>71</xdr:row>
      <xdr:rowOff>66243</xdr:rowOff>
    </xdr:to>
    <xdr:cxnSp macro="">
      <xdr:nvCxnSpPr>
        <xdr:cNvPr id="174" name="直線コネクタ 173"/>
        <xdr:cNvCxnSpPr/>
      </xdr:nvCxnSpPr>
      <xdr:spPr>
        <a:xfrm>
          <a:off x="4546600" y="1223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100991</xdr:rowOff>
    </xdr:from>
    <xdr:to>
      <xdr:col>24</xdr:col>
      <xdr:colOff>63500</xdr:colOff>
      <xdr:row>74</xdr:row>
      <xdr:rowOff>63576</xdr:rowOff>
    </xdr:to>
    <xdr:cxnSp macro="">
      <xdr:nvCxnSpPr>
        <xdr:cNvPr id="175" name="直線コネクタ 174"/>
        <xdr:cNvCxnSpPr/>
      </xdr:nvCxnSpPr>
      <xdr:spPr>
        <a:xfrm flipV="1">
          <a:off x="3797300" y="12616841"/>
          <a:ext cx="838200" cy="1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46315</xdr:rowOff>
    </xdr:from>
    <xdr:ext cx="599010" cy="259045"/>
    <xdr:sp macro="" textlink="">
      <xdr:nvSpPr>
        <xdr:cNvPr id="176" name="民生費平均値テキスト"/>
        <xdr:cNvSpPr txBox="1"/>
      </xdr:nvSpPr>
      <xdr:spPr>
        <a:xfrm>
          <a:off x="4686300" y="12905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67888</xdr:rowOff>
    </xdr:from>
    <xdr:to>
      <xdr:col>24</xdr:col>
      <xdr:colOff>114300</xdr:colOff>
      <xdr:row>75</xdr:row>
      <xdr:rowOff>169487</xdr:rowOff>
    </xdr:to>
    <xdr:sp macro="" textlink="">
      <xdr:nvSpPr>
        <xdr:cNvPr id="177" name="フローチャート: 判断 176"/>
        <xdr:cNvSpPr/>
      </xdr:nvSpPr>
      <xdr:spPr>
        <a:xfrm>
          <a:off x="4584700" y="129266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63576</xdr:rowOff>
    </xdr:from>
    <xdr:to>
      <xdr:col>19</xdr:col>
      <xdr:colOff>177800</xdr:colOff>
      <xdr:row>75</xdr:row>
      <xdr:rowOff>77807</xdr:rowOff>
    </xdr:to>
    <xdr:cxnSp macro="">
      <xdr:nvCxnSpPr>
        <xdr:cNvPr id="178" name="直線コネクタ 177"/>
        <xdr:cNvCxnSpPr/>
      </xdr:nvCxnSpPr>
      <xdr:spPr>
        <a:xfrm flipV="1">
          <a:off x="2908300" y="12750876"/>
          <a:ext cx="889000" cy="18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98044</xdr:rowOff>
    </xdr:from>
    <xdr:to>
      <xdr:col>20</xdr:col>
      <xdr:colOff>38100</xdr:colOff>
      <xdr:row>77</xdr:row>
      <xdr:rowOff>28194</xdr:rowOff>
    </xdr:to>
    <xdr:sp macro="" textlink="">
      <xdr:nvSpPr>
        <xdr:cNvPr id="179" name="フローチャート: 判断 178"/>
        <xdr:cNvSpPr/>
      </xdr:nvSpPr>
      <xdr:spPr>
        <a:xfrm>
          <a:off x="3746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19321</xdr:rowOff>
    </xdr:from>
    <xdr:ext cx="599010" cy="259045"/>
    <xdr:sp macro="" textlink="">
      <xdr:nvSpPr>
        <xdr:cNvPr id="180" name="テキスト ボックス 179"/>
        <xdr:cNvSpPr txBox="1"/>
      </xdr:nvSpPr>
      <xdr:spPr>
        <a:xfrm>
          <a:off x="3497795" y="132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71920</xdr:rowOff>
    </xdr:from>
    <xdr:to>
      <xdr:col>15</xdr:col>
      <xdr:colOff>50800</xdr:colOff>
      <xdr:row>75</xdr:row>
      <xdr:rowOff>77807</xdr:rowOff>
    </xdr:to>
    <xdr:cxnSp macro="">
      <xdr:nvCxnSpPr>
        <xdr:cNvPr id="181" name="直線コネクタ 180"/>
        <xdr:cNvCxnSpPr/>
      </xdr:nvCxnSpPr>
      <xdr:spPr>
        <a:xfrm>
          <a:off x="2019300" y="12759220"/>
          <a:ext cx="889000" cy="1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135286</xdr:rowOff>
    </xdr:from>
    <xdr:to>
      <xdr:col>15</xdr:col>
      <xdr:colOff>101600</xdr:colOff>
      <xdr:row>78</xdr:row>
      <xdr:rowOff>65436</xdr:rowOff>
    </xdr:to>
    <xdr:sp macro="" textlink="">
      <xdr:nvSpPr>
        <xdr:cNvPr id="182" name="フローチャート: 判断 181"/>
        <xdr:cNvSpPr/>
      </xdr:nvSpPr>
      <xdr:spPr>
        <a:xfrm>
          <a:off x="2857500" y="1333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56563</xdr:rowOff>
    </xdr:from>
    <xdr:ext cx="599010" cy="259045"/>
    <xdr:sp macro="" textlink="">
      <xdr:nvSpPr>
        <xdr:cNvPr id="183" name="テキスト ボックス 182"/>
        <xdr:cNvSpPr txBox="1"/>
      </xdr:nvSpPr>
      <xdr:spPr>
        <a:xfrm>
          <a:off x="2608795" y="134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71920</xdr:rowOff>
    </xdr:from>
    <xdr:to>
      <xdr:col>10</xdr:col>
      <xdr:colOff>114300</xdr:colOff>
      <xdr:row>77</xdr:row>
      <xdr:rowOff>56338</xdr:rowOff>
    </xdr:to>
    <xdr:cxnSp macro="">
      <xdr:nvCxnSpPr>
        <xdr:cNvPr id="184" name="直線コネクタ 183"/>
        <xdr:cNvCxnSpPr/>
      </xdr:nvCxnSpPr>
      <xdr:spPr>
        <a:xfrm flipV="1">
          <a:off x="1130300" y="12759220"/>
          <a:ext cx="889000" cy="4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110692</xdr:rowOff>
    </xdr:from>
    <xdr:to>
      <xdr:col>10</xdr:col>
      <xdr:colOff>165100</xdr:colOff>
      <xdr:row>77</xdr:row>
      <xdr:rowOff>40842</xdr:rowOff>
    </xdr:to>
    <xdr:sp macro="" textlink="">
      <xdr:nvSpPr>
        <xdr:cNvPr id="185" name="フローチャート: 判断 184"/>
        <xdr:cNvSpPr/>
      </xdr:nvSpPr>
      <xdr:spPr>
        <a:xfrm>
          <a:off x="1968500" y="131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31969</xdr:rowOff>
    </xdr:from>
    <xdr:ext cx="599010" cy="259045"/>
    <xdr:sp macro="" textlink="">
      <xdr:nvSpPr>
        <xdr:cNvPr id="186" name="テキスト ボックス 185"/>
        <xdr:cNvSpPr txBox="1"/>
      </xdr:nvSpPr>
      <xdr:spPr>
        <a:xfrm>
          <a:off x="1719795" y="1323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152394</xdr:rowOff>
    </xdr:from>
    <xdr:to>
      <xdr:col>6</xdr:col>
      <xdr:colOff>38100</xdr:colOff>
      <xdr:row>78</xdr:row>
      <xdr:rowOff>82544</xdr:rowOff>
    </xdr:to>
    <xdr:sp macro="" textlink="">
      <xdr:nvSpPr>
        <xdr:cNvPr id="187" name="フローチャート: 判断 186"/>
        <xdr:cNvSpPr/>
      </xdr:nvSpPr>
      <xdr:spPr>
        <a:xfrm>
          <a:off x="1079500" y="133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73671</xdr:rowOff>
    </xdr:from>
    <xdr:ext cx="599010" cy="259045"/>
    <xdr:sp macro="" textlink="">
      <xdr:nvSpPr>
        <xdr:cNvPr id="188" name="テキスト ボックス 187"/>
        <xdr:cNvSpPr txBox="1"/>
      </xdr:nvSpPr>
      <xdr:spPr>
        <a:xfrm>
          <a:off x="830795" y="13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50191</xdr:rowOff>
    </xdr:from>
    <xdr:to>
      <xdr:col>24</xdr:col>
      <xdr:colOff>114300</xdr:colOff>
      <xdr:row>73</xdr:row>
      <xdr:rowOff>151791</xdr:rowOff>
    </xdr:to>
    <xdr:sp macro="" textlink="">
      <xdr:nvSpPr>
        <xdr:cNvPr id="194" name="楕円 193"/>
        <xdr:cNvSpPr/>
      </xdr:nvSpPr>
      <xdr:spPr>
        <a:xfrm>
          <a:off x="4584700" y="125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73068</xdr:rowOff>
    </xdr:from>
    <xdr:ext cx="599010" cy="259045"/>
    <xdr:sp macro="" textlink="">
      <xdr:nvSpPr>
        <xdr:cNvPr id="195" name="民生費該当値テキスト"/>
        <xdr:cNvSpPr txBox="1"/>
      </xdr:nvSpPr>
      <xdr:spPr>
        <a:xfrm>
          <a:off x="4686300" y="1241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12776</xdr:rowOff>
    </xdr:from>
    <xdr:to>
      <xdr:col>20</xdr:col>
      <xdr:colOff>38100</xdr:colOff>
      <xdr:row>74</xdr:row>
      <xdr:rowOff>114376</xdr:rowOff>
    </xdr:to>
    <xdr:sp macro="" textlink="">
      <xdr:nvSpPr>
        <xdr:cNvPr id="196" name="楕円 195"/>
        <xdr:cNvSpPr/>
      </xdr:nvSpPr>
      <xdr:spPr>
        <a:xfrm>
          <a:off x="3746500" y="127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130903</xdr:rowOff>
    </xdr:from>
    <xdr:ext cx="599010" cy="259045"/>
    <xdr:sp macro="" textlink="">
      <xdr:nvSpPr>
        <xdr:cNvPr id="197" name="テキスト ボックス 196"/>
        <xdr:cNvSpPr txBox="1"/>
      </xdr:nvSpPr>
      <xdr:spPr>
        <a:xfrm>
          <a:off x="3497795" y="1247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27007</xdr:rowOff>
    </xdr:from>
    <xdr:to>
      <xdr:col>15</xdr:col>
      <xdr:colOff>101600</xdr:colOff>
      <xdr:row>75</xdr:row>
      <xdr:rowOff>128607</xdr:rowOff>
    </xdr:to>
    <xdr:sp macro="" textlink="">
      <xdr:nvSpPr>
        <xdr:cNvPr id="198" name="楕円 197"/>
        <xdr:cNvSpPr/>
      </xdr:nvSpPr>
      <xdr:spPr>
        <a:xfrm>
          <a:off x="2857500" y="128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145134</xdr:rowOff>
    </xdr:from>
    <xdr:ext cx="599010" cy="259045"/>
    <xdr:sp macro="" textlink="">
      <xdr:nvSpPr>
        <xdr:cNvPr id="199" name="テキスト ボックス 198"/>
        <xdr:cNvSpPr txBox="1"/>
      </xdr:nvSpPr>
      <xdr:spPr>
        <a:xfrm>
          <a:off x="2608795" y="126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21120</xdr:rowOff>
    </xdr:from>
    <xdr:to>
      <xdr:col>10</xdr:col>
      <xdr:colOff>165100</xdr:colOff>
      <xdr:row>74</xdr:row>
      <xdr:rowOff>122720</xdr:rowOff>
    </xdr:to>
    <xdr:sp macro="" textlink="">
      <xdr:nvSpPr>
        <xdr:cNvPr id="200" name="楕円 199"/>
        <xdr:cNvSpPr/>
      </xdr:nvSpPr>
      <xdr:spPr>
        <a:xfrm>
          <a:off x="19685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139247</xdr:rowOff>
    </xdr:from>
    <xdr:ext cx="599010" cy="259045"/>
    <xdr:sp macro="" textlink="">
      <xdr:nvSpPr>
        <xdr:cNvPr id="201" name="テキスト ボックス 200"/>
        <xdr:cNvSpPr txBox="1"/>
      </xdr:nvSpPr>
      <xdr:spPr>
        <a:xfrm>
          <a:off x="1719795" y="1248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5538</xdr:rowOff>
    </xdr:from>
    <xdr:to>
      <xdr:col>6</xdr:col>
      <xdr:colOff>38100</xdr:colOff>
      <xdr:row>77</xdr:row>
      <xdr:rowOff>107138</xdr:rowOff>
    </xdr:to>
    <xdr:sp macro="" textlink="">
      <xdr:nvSpPr>
        <xdr:cNvPr id="202" name="楕円 201"/>
        <xdr:cNvSpPr/>
      </xdr:nvSpPr>
      <xdr:spPr>
        <a:xfrm>
          <a:off x="1079500" y="132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123665</xdr:rowOff>
    </xdr:from>
    <xdr:ext cx="599010" cy="259045"/>
    <xdr:sp macro="" textlink="">
      <xdr:nvSpPr>
        <xdr:cNvPr id="203" name="テキスト ボックス 202"/>
        <xdr:cNvSpPr txBox="1"/>
      </xdr:nvSpPr>
      <xdr:spPr>
        <a:xfrm>
          <a:off x="830795" y="129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0" name="直線コネクタ 229"/>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1" name="衛生費最小値テキスト"/>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2" name="直線コネクタ 231"/>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3" name="衛生費最大値テキスト"/>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4" name="直線コネクタ 233"/>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166283</xdr:rowOff>
    </xdr:from>
    <xdr:to>
      <xdr:col>24</xdr:col>
      <xdr:colOff>63500</xdr:colOff>
      <xdr:row>95</xdr:row>
      <xdr:rowOff>42414</xdr:rowOff>
    </xdr:to>
    <xdr:cxnSp macro="">
      <xdr:nvCxnSpPr>
        <xdr:cNvPr id="235" name="直線コネクタ 234"/>
        <xdr:cNvCxnSpPr/>
      </xdr:nvCxnSpPr>
      <xdr:spPr>
        <a:xfrm>
          <a:off x="3797300" y="16282583"/>
          <a:ext cx="8382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19880</xdr:rowOff>
    </xdr:from>
    <xdr:ext cx="534377" cy="259045"/>
    <xdr:sp macro="" textlink="">
      <xdr:nvSpPr>
        <xdr:cNvPr id="236" name="衛生費平均値テキスト"/>
        <xdr:cNvSpPr txBox="1"/>
      </xdr:nvSpPr>
      <xdr:spPr>
        <a:xfrm>
          <a:off x="4686300" y="15964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7" name="フローチャート: 判断 236"/>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166283</xdr:rowOff>
    </xdr:from>
    <xdr:to>
      <xdr:col>19</xdr:col>
      <xdr:colOff>177800</xdr:colOff>
      <xdr:row>95</xdr:row>
      <xdr:rowOff>19097</xdr:rowOff>
    </xdr:to>
    <xdr:cxnSp macro="">
      <xdr:nvCxnSpPr>
        <xdr:cNvPr id="238" name="直線コネクタ 237"/>
        <xdr:cNvCxnSpPr/>
      </xdr:nvCxnSpPr>
      <xdr:spPr>
        <a:xfrm flipV="1">
          <a:off x="2908300" y="16282583"/>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39" name="フローチャート: 判断 238"/>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0" name="テキスト ボックス 239"/>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17954</xdr:rowOff>
    </xdr:from>
    <xdr:to>
      <xdr:col>15</xdr:col>
      <xdr:colOff>50800</xdr:colOff>
      <xdr:row>95</xdr:row>
      <xdr:rowOff>19097</xdr:rowOff>
    </xdr:to>
    <xdr:cxnSp macro="">
      <xdr:nvCxnSpPr>
        <xdr:cNvPr id="241" name="直線コネクタ 240"/>
        <xdr:cNvCxnSpPr/>
      </xdr:nvCxnSpPr>
      <xdr:spPr>
        <a:xfrm>
          <a:off x="2019300" y="163057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2" name="フローチャート: 判断 241"/>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3" name="テキスト ボックス 242"/>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17954</xdr:rowOff>
    </xdr:from>
    <xdr:to>
      <xdr:col>10</xdr:col>
      <xdr:colOff>114300</xdr:colOff>
      <xdr:row>96</xdr:row>
      <xdr:rowOff>134148</xdr:rowOff>
    </xdr:to>
    <xdr:cxnSp macro="">
      <xdr:nvCxnSpPr>
        <xdr:cNvPr id="244" name="直線コネクタ 243"/>
        <xdr:cNvCxnSpPr/>
      </xdr:nvCxnSpPr>
      <xdr:spPr>
        <a:xfrm flipV="1">
          <a:off x="1130300" y="16305704"/>
          <a:ext cx="889000" cy="28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5" name="フローチャート: 判断 244"/>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6" name="テキスト ボックス 245"/>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7" name="フローチャート: 判断 246"/>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139034</xdr:rowOff>
    </xdr:from>
    <xdr:ext cx="534377" cy="259045"/>
    <xdr:sp macro="" textlink="">
      <xdr:nvSpPr>
        <xdr:cNvPr id="248" name="テキスト ボックス 247"/>
        <xdr:cNvSpPr txBox="1"/>
      </xdr:nvSpPr>
      <xdr:spPr>
        <a:xfrm>
          <a:off x="863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163064</xdr:rowOff>
    </xdr:from>
    <xdr:to>
      <xdr:col>24</xdr:col>
      <xdr:colOff>114300</xdr:colOff>
      <xdr:row>95</xdr:row>
      <xdr:rowOff>93214</xdr:rowOff>
    </xdr:to>
    <xdr:sp macro="" textlink="">
      <xdr:nvSpPr>
        <xdr:cNvPr id="254" name="楕円 253"/>
        <xdr:cNvSpPr/>
      </xdr:nvSpPr>
      <xdr:spPr>
        <a:xfrm>
          <a:off x="4584700" y="162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141491</xdr:rowOff>
    </xdr:from>
    <xdr:ext cx="534377" cy="259045"/>
    <xdr:sp macro="" textlink="">
      <xdr:nvSpPr>
        <xdr:cNvPr id="255" name="衛生費該当値テキスト"/>
        <xdr:cNvSpPr txBox="1"/>
      </xdr:nvSpPr>
      <xdr:spPr>
        <a:xfrm>
          <a:off x="4686300" y="162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115483</xdr:rowOff>
    </xdr:from>
    <xdr:to>
      <xdr:col>20</xdr:col>
      <xdr:colOff>38100</xdr:colOff>
      <xdr:row>95</xdr:row>
      <xdr:rowOff>45633</xdr:rowOff>
    </xdr:to>
    <xdr:sp macro="" textlink="">
      <xdr:nvSpPr>
        <xdr:cNvPr id="256" name="楕円 255"/>
        <xdr:cNvSpPr/>
      </xdr:nvSpPr>
      <xdr:spPr>
        <a:xfrm>
          <a:off x="3746500" y="162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36760</xdr:rowOff>
    </xdr:from>
    <xdr:ext cx="534377" cy="259045"/>
    <xdr:sp macro="" textlink="">
      <xdr:nvSpPr>
        <xdr:cNvPr id="257" name="テキスト ボックス 256"/>
        <xdr:cNvSpPr txBox="1"/>
      </xdr:nvSpPr>
      <xdr:spPr>
        <a:xfrm>
          <a:off x="3530111" y="163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139747</xdr:rowOff>
    </xdr:from>
    <xdr:to>
      <xdr:col>15</xdr:col>
      <xdr:colOff>101600</xdr:colOff>
      <xdr:row>95</xdr:row>
      <xdr:rowOff>69897</xdr:rowOff>
    </xdr:to>
    <xdr:sp macro="" textlink="">
      <xdr:nvSpPr>
        <xdr:cNvPr id="258" name="楕円 257"/>
        <xdr:cNvSpPr/>
      </xdr:nvSpPr>
      <xdr:spPr>
        <a:xfrm>
          <a:off x="2857500" y="162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61024</xdr:rowOff>
    </xdr:from>
    <xdr:ext cx="534377" cy="259045"/>
    <xdr:sp macro="" textlink="">
      <xdr:nvSpPr>
        <xdr:cNvPr id="259" name="テキスト ボックス 258"/>
        <xdr:cNvSpPr txBox="1"/>
      </xdr:nvSpPr>
      <xdr:spPr>
        <a:xfrm>
          <a:off x="2641111" y="163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138604</xdr:rowOff>
    </xdr:from>
    <xdr:to>
      <xdr:col>10</xdr:col>
      <xdr:colOff>165100</xdr:colOff>
      <xdr:row>95</xdr:row>
      <xdr:rowOff>68754</xdr:rowOff>
    </xdr:to>
    <xdr:sp macro="" textlink="">
      <xdr:nvSpPr>
        <xdr:cNvPr id="260" name="楕円 259"/>
        <xdr:cNvSpPr/>
      </xdr:nvSpPr>
      <xdr:spPr>
        <a:xfrm>
          <a:off x="1968500" y="162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59881</xdr:rowOff>
    </xdr:from>
    <xdr:ext cx="534377" cy="259045"/>
    <xdr:sp macro="" textlink="">
      <xdr:nvSpPr>
        <xdr:cNvPr id="261" name="テキスト ボックス 260"/>
        <xdr:cNvSpPr txBox="1"/>
      </xdr:nvSpPr>
      <xdr:spPr>
        <a:xfrm>
          <a:off x="1752111" y="163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83348</xdr:rowOff>
    </xdr:from>
    <xdr:to>
      <xdr:col>6</xdr:col>
      <xdr:colOff>38100</xdr:colOff>
      <xdr:row>97</xdr:row>
      <xdr:rowOff>13498</xdr:rowOff>
    </xdr:to>
    <xdr:sp macro="" textlink="">
      <xdr:nvSpPr>
        <xdr:cNvPr id="262" name="楕円 261"/>
        <xdr:cNvSpPr/>
      </xdr:nvSpPr>
      <xdr:spPr>
        <a:xfrm>
          <a:off x="1079500" y="165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4625</xdr:rowOff>
    </xdr:from>
    <xdr:ext cx="534377" cy="259045"/>
    <xdr:sp macro="" textlink="">
      <xdr:nvSpPr>
        <xdr:cNvPr id="263" name="テキスト ボックス 262"/>
        <xdr:cNvSpPr txBox="1"/>
      </xdr:nvSpPr>
      <xdr:spPr>
        <a:xfrm>
          <a:off x="863111" y="1663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7" name="直線コネクタ 286"/>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8" name="労働費最小値テキスト"/>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9" name="直線コネクタ 288"/>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0" name="労働費最大値テキスト"/>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1" name="直線コネクタ 290"/>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121603</xdr:rowOff>
    </xdr:from>
    <xdr:to>
      <xdr:col>55</xdr:col>
      <xdr:colOff>0</xdr:colOff>
      <xdr:row>38</xdr:row>
      <xdr:rowOff>123317</xdr:rowOff>
    </xdr:to>
    <xdr:cxnSp macro="">
      <xdr:nvCxnSpPr>
        <xdr:cNvPr id="292" name="直線コネクタ 291"/>
        <xdr:cNvCxnSpPr/>
      </xdr:nvCxnSpPr>
      <xdr:spPr>
        <a:xfrm flipV="1">
          <a:off x="9639300" y="663670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3" name="労働費平均値テキスト"/>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4" name="フローチャート: 判断 293"/>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119697</xdr:rowOff>
    </xdr:from>
    <xdr:to>
      <xdr:col>50</xdr:col>
      <xdr:colOff>114300</xdr:colOff>
      <xdr:row>38</xdr:row>
      <xdr:rowOff>123317</xdr:rowOff>
    </xdr:to>
    <xdr:cxnSp macro="">
      <xdr:nvCxnSpPr>
        <xdr:cNvPr id="295" name="直線コネクタ 294"/>
        <xdr:cNvCxnSpPr/>
      </xdr:nvCxnSpPr>
      <xdr:spPr>
        <a:xfrm>
          <a:off x="8750300" y="663479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6" name="フローチャート: 判断 295"/>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7" name="テキスト ボックス 296"/>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119697</xdr:rowOff>
    </xdr:from>
    <xdr:to>
      <xdr:col>45</xdr:col>
      <xdr:colOff>177800</xdr:colOff>
      <xdr:row>38</xdr:row>
      <xdr:rowOff>126365</xdr:rowOff>
    </xdr:to>
    <xdr:cxnSp macro="">
      <xdr:nvCxnSpPr>
        <xdr:cNvPr id="298" name="直線コネクタ 297"/>
        <xdr:cNvCxnSpPr/>
      </xdr:nvCxnSpPr>
      <xdr:spPr>
        <a:xfrm flipV="1">
          <a:off x="7861300" y="663479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9" name="フローチャート: 判断 298"/>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0" name="テキスト ボックス 299"/>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126365</xdr:rowOff>
    </xdr:from>
    <xdr:to>
      <xdr:col>41</xdr:col>
      <xdr:colOff>50800</xdr:colOff>
      <xdr:row>38</xdr:row>
      <xdr:rowOff>127318</xdr:rowOff>
    </xdr:to>
    <xdr:cxnSp macro="">
      <xdr:nvCxnSpPr>
        <xdr:cNvPr id="301" name="直線コネクタ 300"/>
        <xdr:cNvCxnSpPr/>
      </xdr:nvCxnSpPr>
      <xdr:spPr>
        <a:xfrm flipV="1">
          <a:off x="6972300" y="664146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2" name="フローチャート: 判断 301"/>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3" name="テキスト ボックス 302"/>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4" name="フローチャート: 判断 303"/>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5" name="テキスト ボックス 304"/>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70803</xdr:rowOff>
    </xdr:from>
    <xdr:to>
      <xdr:col>55</xdr:col>
      <xdr:colOff>50800</xdr:colOff>
      <xdr:row>39</xdr:row>
      <xdr:rowOff>953</xdr:rowOff>
    </xdr:to>
    <xdr:sp macro="" textlink="">
      <xdr:nvSpPr>
        <xdr:cNvPr id="311" name="楕円 310"/>
        <xdr:cNvSpPr/>
      </xdr:nvSpPr>
      <xdr:spPr>
        <a:xfrm>
          <a:off x="10426700" y="65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157180</xdr:rowOff>
    </xdr:from>
    <xdr:ext cx="378565" cy="259045"/>
    <xdr:sp macro="" textlink="">
      <xdr:nvSpPr>
        <xdr:cNvPr id="312" name="労働費該当値テキスト"/>
        <xdr:cNvSpPr txBox="1"/>
      </xdr:nvSpPr>
      <xdr:spPr>
        <a:xfrm>
          <a:off x="10528300" y="650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72517</xdr:rowOff>
    </xdr:from>
    <xdr:to>
      <xdr:col>50</xdr:col>
      <xdr:colOff>165100</xdr:colOff>
      <xdr:row>39</xdr:row>
      <xdr:rowOff>2667</xdr:rowOff>
    </xdr:to>
    <xdr:sp macro="" textlink="">
      <xdr:nvSpPr>
        <xdr:cNvPr id="313" name="楕円 312"/>
        <xdr:cNvSpPr/>
      </xdr:nvSpPr>
      <xdr:spPr>
        <a:xfrm>
          <a:off x="9588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165244</xdr:rowOff>
    </xdr:from>
    <xdr:ext cx="378565" cy="259045"/>
    <xdr:sp macro="" textlink="">
      <xdr:nvSpPr>
        <xdr:cNvPr id="314" name="テキスト ボックス 313"/>
        <xdr:cNvSpPr txBox="1"/>
      </xdr:nvSpPr>
      <xdr:spPr>
        <a:xfrm>
          <a:off x="9450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68897</xdr:rowOff>
    </xdr:from>
    <xdr:to>
      <xdr:col>46</xdr:col>
      <xdr:colOff>38100</xdr:colOff>
      <xdr:row>38</xdr:row>
      <xdr:rowOff>170497</xdr:rowOff>
    </xdr:to>
    <xdr:sp macro="" textlink="">
      <xdr:nvSpPr>
        <xdr:cNvPr id="315" name="楕円 314"/>
        <xdr:cNvSpPr/>
      </xdr:nvSpPr>
      <xdr:spPr>
        <a:xfrm>
          <a:off x="8699500" y="65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161624</xdr:rowOff>
    </xdr:from>
    <xdr:ext cx="378565" cy="259045"/>
    <xdr:sp macro="" textlink="">
      <xdr:nvSpPr>
        <xdr:cNvPr id="316" name="テキスト ボックス 315"/>
        <xdr:cNvSpPr txBox="1"/>
      </xdr:nvSpPr>
      <xdr:spPr>
        <a:xfrm>
          <a:off x="8561017" y="667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75565</xdr:rowOff>
    </xdr:from>
    <xdr:to>
      <xdr:col>41</xdr:col>
      <xdr:colOff>101600</xdr:colOff>
      <xdr:row>39</xdr:row>
      <xdr:rowOff>5715</xdr:rowOff>
    </xdr:to>
    <xdr:sp macro="" textlink="">
      <xdr:nvSpPr>
        <xdr:cNvPr id="317" name="楕円 316"/>
        <xdr:cNvSpPr/>
      </xdr:nvSpPr>
      <xdr:spPr>
        <a:xfrm>
          <a:off x="7810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168292</xdr:rowOff>
    </xdr:from>
    <xdr:ext cx="378565" cy="259045"/>
    <xdr:sp macro="" textlink="">
      <xdr:nvSpPr>
        <xdr:cNvPr id="318" name="テキスト ボックス 317"/>
        <xdr:cNvSpPr txBox="1"/>
      </xdr:nvSpPr>
      <xdr:spPr>
        <a:xfrm>
          <a:off x="7672017"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76518</xdr:rowOff>
    </xdr:from>
    <xdr:to>
      <xdr:col>36</xdr:col>
      <xdr:colOff>165100</xdr:colOff>
      <xdr:row>39</xdr:row>
      <xdr:rowOff>6668</xdr:rowOff>
    </xdr:to>
    <xdr:sp macro="" textlink="">
      <xdr:nvSpPr>
        <xdr:cNvPr id="319" name="楕円 318"/>
        <xdr:cNvSpPr/>
      </xdr:nvSpPr>
      <xdr:spPr>
        <a:xfrm>
          <a:off x="6921500" y="65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169245</xdr:rowOff>
    </xdr:from>
    <xdr:ext cx="378565" cy="259045"/>
    <xdr:sp macro="" textlink="">
      <xdr:nvSpPr>
        <xdr:cNvPr id="320" name="テキスト ボックス 319"/>
        <xdr:cNvSpPr txBox="1"/>
      </xdr:nvSpPr>
      <xdr:spPr>
        <a:xfrm>
          <a:off x="6783017" y="668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4" name="直線コネクタ 343"/>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5" name="農林水産業費最小値テキスト"/>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6" name="直線コネクタ 345"/>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7" name="農林水産業費最大値テキスト"/>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8" name="直線コネクタ 347"/>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152940</xdr:rowOff>
    </xdr:from>
    <xdr:to>
      <xdr:col>55</xdr:col>
      <xdr:colOff>0</xdr:colOff>
      <xdr:row>56</xdr:row>
      <xdr:rowOff>1150</xdr:rowOff>
    </xdr:to>
    <xdr:cxnSp macro="">
      <xdr:nvCxnSpPr>
        <xdr:cNvPr id="349" name="直線コネクタ 348"/>
        <xdr:cNvCxnSpPr/>
      </xdr:nvCxnSpPr>
      <xdr:spPr>
        <a:xfrm>
          <a:off x="9639300" y="9582690"/>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103560</xdr:rowOff>
    </xdr:from>
    <xdr:ext cx="534377" cy="259045"/>
    <xdr:sp macro="" textlink="">
      <xdr:nvSpPr>
        <xdr:cNvPr id="350" name="農林水産業費平均値テキスト"/>
        <xdr:cNvSpPr txBox="1"/>
      </xdr:nvSpPr>
      <xdr:spPr>
        <a:xfrm>
          <a:off x="10528300" y="95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1" name="フローチャート: 判断 350"/>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58166</xdr:rowOff>
    </xdr:from>
    <xdr:to>
      <xdr:col>50</xdr:col>
      <xdr:colOff>114300</xdr:colOff>
      <xdr:row>55</xdr:row>
      <xdr:rowOff>152940</xdr:rowOff>
    </xdr:to>
    <xdr:cxnSp macro="">
      <xdr:nvCxnSpPr>
        <xdr:cNvPr id="352" name="直線コネクタ 351"/>
        <xdr:cNvCxnSpPr/>
      </xdr:nvCxnSpPr>
      <xdr:spPr>
        <a:xfrm>
          <a:off x="8750300" y="9487916"/>
          <a:ext cx="889000" cy="9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3" name="フローチャート: 判断 352"/>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63917</xdr:rowOff>
    </xdr:from>
    <xdr:ext cx="534377" cy="259045"/>
    <xdr:sp macro="" textlink="">
      <xdr:nvSpPr>
        <xdr:cNvPr id="354" name="テキスト ボックス 353"/>
        <xdr:cNvSpPr txBox="1"/>
      </xdr:nvSpPr>
      <xdr:spPr>
        <a:xfrm>
          <a:off x="9372111" y="96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58166</xdr:rowOff>
    </xdr:from>
    <xdr:to>
      <xdr:col>45</xdr:col>
      <xdr:colOff>177800</xdr:colOff>
      <xdr:row>56</xdr:row>
      <xdr:rowOff>43421</xdr:rowOff>
    </xdr:to>
    <xdr:cxnSp macro="">
      <xdr:nvCxnSpPr>
        <xdr:cNvPr id="355" name="直線コネクタ 354"/>
        <xdr:cNvCxnSpPr/>
      </xdr:nvCxnSpPr>
      <xdr:spPr>
        <a:xfrm flipV="1">
          <a:off x="7861300" y="9487916"/>
          <a:ext cx="889000" cy="1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6" name="フローチャート: 判断 355"/>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7" name="テキスト ボックス 356"/>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43421</xdr:rowOff>
    </xdr:from>
    <xdr:to>
      <xdr:col>41</xdr:col>
      <xdr:colOff>50800</xdr:colOff>
      <xdr:row>56</xdr:row>
      <xdr:rowOff>101200</xdr:rowOff>
    </xdr:to>
    <xdr:cxnSp macro="">
      <xdr:nvCxnSpPr>
        <xdr:cNvPr id="358" name="直線コネクタ 357"/>
        <xdr:cNvCxnSpPr/>
      </xdr:nvCxnSpPr>
      <xdr:spPr>
        <a:xfrm flipV="1">
          <a:off x="6972300" y="9644621"/>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9" name="フローチャート: 判断 358"/>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0" name="テキスト ボックス 359"/>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1" name="フローチャート: 判断 360"/>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2" name="テキスト ボックス 361"/>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121800</xdr:rowOff>
    </xdr:from>
    <xdr:to>
      <xdr:col>55</xdr:col>
      <xdr:colOff>50800</xdr:colOff>
      <xdr:row>56</xdr:row>
      <xdr:rowOff>51950</xdr:rowOff>
    </xdr:to>
    <xdr:sp macro="" textlink="">
      <xdr:nvSpPr>
        <xdr:cNvPr id="368" name="楕円 367"/>
        <xdr:cNvSpPr/>
      </xdr:nvSpPr>
      <xdr:spPr>
        <a:xfrm>
          <a:off x="10426700" y="95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144677</xdr:rowOff>
    </xdr:from>
    <xdr:ext cx="534377" cy="259045"/>
    <xdr:sp macro="" textlink="">
      <xdr:nvSpPr>
        <xdr:cNvPr id="369" name="農林水産業費該当値テキスト"/>
        <xdr:cNvSpPr txBox="1"/>
      </xdr:nvSpPr>
      <xdr:spPr>
        <a:xfrm>
          <a:off x="10528300" y="94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102140</xdr:rowOff>
    </xdr:from>
    <xdr:to>
      <xdr:col>50</xdr:col>
      <xdr:colOff>165100</xdr:colOff>
      <xdr:row>56</xdr:row>
      <xdr:rowOff>32290</xdr:rowOff>
    </xdr:to>
    <xdr:sp macro="" textlink="">
      <xdr:nvSpPr>
        <xdr:cNvPr id="370" name="楕円 369"/>
        <xdr:cNvSpPr/>
      </xdr:nvSpPr>
      <xdr:spPr>
        <a:xfrm>
          <a:off x="9588500" y="95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48817</xdr:rowOff>
    </xdr:from>
    <xdr:ext cx="534377" cy="259045"/>
    <xdr:sp macro="" textlink="">
      <xdr:nvSpPr>
        <xdr:cNvPr id="371" name="テキスト ボックス 370"/>
        <xdr:cNvSpPr txBox="1"/>
      </xdr:nvSpPr>
      <xdr:spPr>
        <a:xfrm>
          <a:off x="9372111" y="930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7366</xdr:rowOff>
    </xdr:from>
    <xdr:to>
      <xdr:col>46</xdr:col>
      <xdr:colOff>38100</xdr:colOff>
      <xdr:row>55</xdr:row>
      <xdr:rowOff>108966</xdr:rowOff>
    </xdr:to>
    <xdr:sp macro="" textlink="">
      <xdr:nvSpPr>
        <xdr:cNvPr id="372" name="楕円 371"/>
        <xdr:cNvSpPr/>
      </xdr:nvSpPr>
      <xdr:spPr>
        <a:xfrm>
          <a:off x="8699500" y="94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125493</xdr:rowOff>
    </xdr:from>
    <xdr:ext cx="534377" cy="259045"/>
    <xdr:sp macro="" textlink="">
      <xdr:nvSpPr>
        <xdr:cNvPr id="373" name="テキスト ボックス 372"/>
        <xdr:cNvSpPr txBox="1"/>
      </xdr:nvSpPr>
      <xdr:spPr>
        <a:xfrm>
          <a:off x="8483111" y="9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164071</xdr:rowOff>
    </xdr:from>
    <xdr:to>
      <xdr:col>41</xdr:col>
      <xdr:colOff>101600</xdr:colOff>
      <xdr:row>56</xdr:row>
      <xdr:rowOff>94221</xdr:rowOff>
    </xdr:to>
    <xdr:sp macro="" textlink="">
      <xdr:nvSpPr>
        <xdr:cNvPr id="374" name="楕円 373"/>
        <xdr:cNvSpPr/>
      </xdr:nvSpPr>
      <xdr:spPr>
        <a:xfrm>
          <a:off x="7810500" y="95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110748</xdr:rowOff>
    </xdr:from>
    <xdr:ext cx="534377" cy="259045"/>
    <xdr:sp macro="" textlink="">
      <xdr:nvSpPr>
        <xdr:cNvPr id="375" name="テキスト ボックス 374"/>
        <xdr:cNvSpPr txBox="1"/>
      </xdr:nvSpPr>
      <xdr:spPr>
        <a:xfrm>
          <a:off x="7594111" y="93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50400</xdr:rowOff>
    </xdr:from>
    <xdr:to>
      <xdr:col>36</xdr:col>
      <xdr:colOff>165100</xdr:colOff>
      <xdr:row>56</xdr:row>
      <xdr:rowOff>152000</xdr:rowOff>
    </xdr:to>
    <xdr:sp macro="" textlink="">
      <xdr:nvSpPr>
        <xdr:cNvPr id="376" name="楕円 375"/>
        <xdr:cNvSpPr/>
      </xdr:nvSpPr>
      <xdr:spPr>
        <a:xfrm>
          <a:off x="6921500" y="96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168527</xdr:rowOff>
    </xdr:from>
    <xdr:ext cx="534377" cy="259045"/>
    <xdr:sp macro="" textlink="">
      <xdr:nvSpPr>
        <xdr:cNvPr id="377" name="テキスト ボックス 376"/>
        <xdr:cNvSpPr txBox="1"/>
      </xdr:nvSpPr>
      <xdr:spPr>
        <a:xfrm>
          <a:off x="6705111" y="94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1" name="直線コネクタ 400"/>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2" name="商工費最小値テキスト"/>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3" name="直線コネクタ 402"/>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4" name="商工費最大値テキスト"/>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5" name="直線コネクタ 404"/>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101029</xdr:rowOff>
    </xdr:from>
    <xdr:to>
      <xdr:col>55</xdr:col>
      <xdr:colOff>0</xdr:colOff>
      <xdr:row>74</xdr:row>
      <xdr:rowOff>50394</xdr:rowOff>
    </xdr:to>
    <xdr:cxnSp macro="">
      <xdr:nvCxnSpPr>
        <xdr:cNvPr id="406" name="直線コネクタ 405"/>
        <xdr:cNvCxnSpPr/>
      </xdr:nvCxnSpPr>
      <xdr:spPr>
        <a:xfrm>
          <a:off x="9639300" y="12616879"/>
          <a:ext cx="8382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43819</xdr:rowOff>
    </xdr:from>
    <xdr:ext cx="534377" cy="259045"/>
    <xdr:sp macro="" textlink="">
      <xdr:nvSpPr>
        <xdr:cNvPr id="407" name="商工費平均値テキスト"/>
        <xdr:cNvSpPr txBox="1"/>
      </xdr:nvSpPr>
      <xdr:spPr>
        <a:xfrm>
          <a:off x="10528300" y="12731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08" name="フローチャート: 判断 407"/>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101029</xdr:rowOff>
    </xdr:from>
    <xdr:to>
      <xdr:col>50</xdr:col>
      <xdr:colOff>114300</xdr:colOff>
      <xdr:row>75</xdr:row>
      <xdr:rowOff>9093</xdr:rowOff>
    </xdr:to>
    <xdr:cxnSp macro="">
      <xdr:nvCxnSpPr>
        <xdr:cNvPr id="409" name="直線コネクタ 408"/>
        <xdr:cNvCxnSpPr/>
      </xdr:nvCxnSpPr>
      <xdr:spPr>
        <a:xfrm flipV="1">
          <a:off x="8750300" y="12616879"/>
          <a:ext cx="889000" cy="2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0" name="フローチャート: 判断 409"/>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54983</xdr:rowOff>
    </xdr:from>
    <xdr:ext cx="534377" cy="259045"/>
    <xdr:sp macro="" textlink="">
      <xdr:nvSpPr>
        <xdr:cNvPr id="411" name="テキスト ボックス 410"/>
        <xdr:cNvSpPr txBox="1"/>
      </xdr:nvSpPr>
      <xdr:spPr>
        <a:xfrm>
          <a:off x="9372111" y="127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149720</xdr:rowOff>
    </xdr:from>
    <xdr:to>
      <xdr:col>45</xdr:col>
      <xdr:colOff>177800</xdr:colOff>
      <xdr:row>75</xdr:row>
      <xdr:rowOff>9093</xdr:rowOff>
    </xdr:to>
    <xdr:cxnSp macro="">
      <xdr:nvCxnSpPr>
        <xdr:cNvPr id="412" name="直線コネクタ 411"/>
        <xdr:cNvCxnSpPr/>
      </xdr:nvCxnSpPr>
      <xdr:spPr>
        <a:xfrm>
          <a:off x="7861300" y="12837020"/>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3" name="フローチャート: 判断 412"/>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4" name="テキスト ボックス 413"/>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147434</xdr:rowOff>
    </xdr:from>
    <xdr:to>
      <xdr:col>41</xdr:col>
      <xdr:colOff>50800</xdr:colOff>
      <xdr:row>74</xdr:row>
      <xdr:rowOff>149720</xdr:rowOff>
    </xdr:to>
    <xdr:cxnSp macro="">
      <xdr:nvCxnSpPr>
        <xdr:cNvPr id="415" name="直線コネクタ 414"/>
        <xdr:cNvCxnSpPr/>
      </xdr:nvCxnSpPr>
      <xdr:spPr>
        <a:xfrm>
          <a:off x="6972300" y="126632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6" name="フローチャート: 判断 415"/>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7" name="テキスト ボックス 416"/>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18" name="フローチャート: 判断 417"/>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19435</xdr:rowOff>
    </xdr:from>
    <xdr:ext cx="534377" cy="259045"/>
    <xdr:sp macro="" textlink="">
      <xdr:nvSpPr>
        <xdr:cNvPr id="419" name="テキスト ボックス 418"/>
        <xdr:cNvSpPr txBox="1"/>
      </xdr:nvSpPr>
      <xdr:spPr>
        <a:xfrm>
          <a:off x="6705111" y="127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171044</xdr:rowOff>
    </xdr:from>
    <xdr:to>
      <xdr:col>55</xdr:col>
      <xdr:colOff>50800</xdr:colOff>
      <xdr:row>74</xdr:row>
      <xdr:rowOff>101194</xdr:rowOff>
    </xdr:to>
    <xdr:sp macro="" textlink="">
      <xdr:nvSpPr>
        <xdr:cNvPr id="425" name="楕円 424"/>
        <xdr:cNvSpPr/>
      </xdr:nvSpPr>
      <xdr:spPr>
        <a:xfrm>
          <a:off x="10426700" y="126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22471</xdr:rowOff>
    </xdr:from>
    <xdr:ext cx="534377" cy="259045"/>
    <xdr:sp macro="" textlink="">
      <xdr:nvSpPr>
        <xdr:cNvPr id="426" name="商工費該当値テキスト"/>
        <xdr:cNvSpPr txBox="1"/>
      </xdr:nvSpPr>
      <xdr:spPr>
        <a:xfrm>
          <a:off x="10528300" y="125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50229</xdr:rowOff>
    </xdr:from>
    <xdr:to>
      <xdr:col>50</xdr:col>
      <xdr:colOff>165100</xdr:colOff>
      <xdr:row>73</xdr:row>
      <xdr:rowOff>151829</xdr:rowOff>
    </xdr:to>
    <xdr:sp macro="" textlink="">
      <xdr:nvSpPr>
        <xdr:cNvPr id="427" name="楕円 426"/>
        <xdr:cNvSpPr/>
      </xdr:nvSpPr>
      <xdr:spPr>
        <a:xfrm>
          <a:off x="9588500" y="125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168356</xdr:rowOff>
    </xdr:from>
    <xdr:ext cx="534377" cy="259045"/>
    <xdr:sp macro="" textlink="">
      <xdr:nvSpPr>
        <xdr:cNvPr id="428" name="テキスト ボックス 427"/>
        <xdr:cNvSpPr txBox="1"/>
      </xdr:nvSpPr>
      <xdr:spPr>
        <a:xfrm>
          <a:off x="9372111" y="123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129743</xdr:rowOff>
    </xdr:from>
    <xdr:to>
      <xdr:col>46</xdr:col>
      <xdr:colOff>38100</xdr:colOff>
      <xdr:row>75</xdr:row>
      <xdr:rowOff>59893</xdr:rowOff>
    </xdr:to>
    <xdr:sp macro="" textlink="">
      <xdr:nvSpPr>
        <xdr:cNvPr id="429" name="楕円 428"/>
        <xdr:cNvSpPr/>
      </xdr:nvSpPr>
      <xdr:spPr>
        <a:xfrm>
          <a:off x="8699500" y="128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51020</xdr:rowOff>
    </xdr:from>
    <xdr:ext cx="534377" cy="259045"/>
    <xdr:sp macro="" textlink="">
      <xdr:nvSpPr>
        <xdr:cNvPr id="430" name="テキスト ボックス 429"/>
        <xdr:cNvSpPr txBox="1"/>
      </xdr:nvSpPr>
      <xdr:spPr>
        <a:xfrm>
          <a:off x="8483111" y="129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98920</xdr:rowOff>
    </xdr:from>
    <xdr:to>
      <xdr:col>41</xdr:col>
      <xdr:colOff>101600</xdr:colOff>
      <xdr:row>75</xdr:row>
      <xdr:rowOff>29070</xdr:rowOff>
    </xdr:to>
    <xdr:sp macro="" textlink="">
      <xdr:nvSpPr>
        <xdr:cNvPr id="431" name="楕円 430"/>
        <xdr:cNvSpPr/>
      </xdr:nvSpPr>
      <xdr:spPr>
        <a:xfrm>
          <a:off x="7810500" y="127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20197</xdr:rowOff>
    </xdr:from>
    <xdr:ext cx="534377" cy="259045"/>
    <xdr:sp macro="" textlink="">
      <xdr:nvSpPr>
        <xdr:cNvPr id="432" name="テキスト ボックス 431"/>
        <xdr:cNvSpPr txBox="1"/>
      </xdr:nvSpPr>
      <xdr:spPr>
        <a:xfrm>
          <a:off x="7594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96634</xdr:rowOff>
    </xdr:from>
    <xdr:to>
      <xdr:col>36</xdr:col>
      <xdr:colOff>165100</xdr:colOff>
      <xdr:row>74</xdr:row>
      <xdr:rowOff>26784</xdr:rowOff>
    </xdr:to>
    <xdr:sp macro="" textlink="">
      <xdr:nvSpPr>
        <xdr:cNvPr id="433" name="楕円 432"/>
        <xdr:cNvSpPr/>
      </xdr:nvSpPr>
      <xdr:spPr>
        <a:xfrm>
          <a:off x="6921500" y="126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43311</xdr:rowOff>
    </xdr:from>
    <xdr:ext cx="534377" cy="259045"/>
    <xdr:sp macro="" textlink="">
      <xdr:nvSpPr>
        <xdr:cNvPr id="434" name="テキスト ボックス 433"/>
        <xdr:cNvSpPr txBox="1"/>
      </xdr:nvSpPr>
      <xdr:spPr>
        <a:xfrm>
          <a:off x="6705111" y="123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1" name="直線コネクタ 460"/>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2" name="土木費最小値テキスト"/>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3" name="直線コネクタ 462"/>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4" name="土木費最大値テキスト"/>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5" name="直線コネクタ 464"/>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98192</xdr:rowOff>
    </xdr:from>
    <xdr:to>
      <xdr:col>55</xdr:col>
      <xdr:colOff>0</xdr:colOff>
      <xdr:row>96</xdr:row>
      <xdr:rowOff>117461</xdr:rowOff>
    </xdr:to>
    <xdr:cxnSp macro="">
      <xdr:nvCxnSpPr>
        <xdr:cNvPr id="466" name="直線コネクタ 465"/>
        <xdr:cNvCxnSpPr/>
      </xdr:nvCxnSpPr>
      <xdr:spPr>
        <a:xfrm flipV="1">
          <a:off x="9639300" y="16557392"/>
          <a:ext cx="8382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7" name="土木費平均値テキスト"/>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68" name="フローチャート: 判断 467"/>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74076</xdr:rowOff>
    </xdr:from>
    <xdr:to>
      <xdr:col>50</xdr:col>
      <xdr:colOff>114300</xdr:colOff>
      <xdr:row>96</xdr:row>
      <xdr:rowOff>117461</xdr:rowOff>
    </xdr:to>
    <xdr:cxnSp macro="">
      <xdr:nvCxnSpPr>
        <xdr:cNvPr id="469" name="直線コネクタ 468"/>
        <xdr:cNvCxnSpPr/>
      </xdr:nvCxnSpPr>
      <xdr:spPr>
        <a:xfrm>
          <a:off x="8750300" y="16533276"/>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0" name="フローチャート: 判断 469"/>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45431</xdr:rowOff>
    </xdr:from>
    <xdr:ext cx="534377" cy="259045"/>
    <xdr:sp macro="" textlink="">
      <xdr:nvSpPr>
        <xdr:cNvPr id="471" name="テキスト ボックス 470"/>
        <xdr:cNvSpPr txBox="1"/>
      </xdr:nvSpPr>
      <xdr:spPr>
        <a:xfrm>
          <a:off x="9372111" y="16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13970</xdr:rowOff>
    </xdr:from>
    <xdr:to>
      <xdr:col>45</xdr:col>
      <xdr:colOff>177800</xdr:colOff>
      <xdr:row>96</xdr:row>
      <xdr:rowOff>74076</xdr:rowOff>
    </xdr:to>
    <xdr:cxnSp macro="">
      <xdr:nvCxnSpPr>
        <xdr:cNvPr id="472" name="直線コネクタ 471"/>
        <xdr:cNvCxnSpPr/>
      </xdr:nvCxnSpPr>
      <xdr:spPr>
        <a:xfrm>
          <a:off x="7861300" y="16473170"/>
          <a:ext cx="889000" cy="6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3" name="フローチャート: 判断 472"/>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167209</xdr:rowOff>
    </xdr:from>
    <xdr:ext cx="534377" cy="259045"/>
    <xdr:sp macro="" textlink="">
      <xdr:nvSpPr>
        <xdr:cNvPr id="474" name="テキスト ボックス 473"/>
        <xdr:cNvSpPr txBox="1"/>
      </xdr:nvSpPr>
      <xdr:spPr>
        <a:xfrm>
          <a:off x="8483111" y="166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13970</xdr:rowOff>
    </xdr:from>
    <xdr:to>
      <xdr:col>41</xdr:col>
      <xdr:colOff>50800</xdr:colOff>
      <xdr:row>96</xdr:row>
      <xdr:rowOff>57159</xdr:rowOff>
    </xdr:to>
    <xdr:cxnSp macro="">
      <xdr:nvCxnSpPr>
        <xdr:cNvPr id="475" name="直線コネクタ 474"/>
        <xdr:cNvCxnSpPr/>
      </xdr:nvCxnSpPr>
      <xdr:spPr>
        <a:xfrm flipV="1">
          <a:off x="6972300" y="16473170"/>
          <a:ext cx="889000" cy="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6" name="フローチャート: 判断 475"/>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3384</xdr:rowOff>
    </xdr:from>
    <xdr:ext cx="534377" cy="259045"/>
    <xdr:sp macro="" textlink="">
      <xdr:nvSpPr>
        <xdr:cNvPr id="477" name="テキスト ボックス 476"/>
        <xdr:cNvSpPr txBox="1"/>
      </xdr:nvSpPr>
      <xdr:spPr>
        <a:xfrm>
          <a:off x="759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78" name="フローチャート: 判断 477"/>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79" name="テキスト ボックス 478"/>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47392</xdr:rowOff>
    </xdr:from>
    <xdr:to>
      <xdr:col>55</xdr:col>
      <xdr:colOff>50800</xdr:colOff>
      <xdr:row>96</xdr:row>
      <xdr:rowOff>148992</xdr:rowOff>
    </xdr:to>
    <xdr:sp macro="" textlink="">
      <xdr:nvSpPr>
        <xdr:cNvPr id="485" name="楕円 484"/>
        <xdr:cNvSpPr/>
      </xdr:nvSpPr>
      <xdr:spPr>
        <a:xfrm>
          <a:off x="10426700" y="165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25819</xdr:rowOff>
    </xdr:from>
    <xdr:ext cx="534377" cy="259045"/>
    <xdr:sp macro="" textlink="">
      <xdr:nvSpPr>
        <xdr:cNvPr id="486" name="土木費該当値テキスト"/>
        <xdr:cNvSpPr txBox="1"/>
      </xdr:nvSpPr>
      <xdr:spPr>
        <a:xfrm>
          <a:off x="10528300" y="16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66661</xdr:rowOff>
    </xdr:from>
    <xdr:to>
      <xdr:col>50</xdr:col>
      <xdr:colOff>165100</xdr:colOff>
      <xdr:row>96</xdr:row>
      <xdr:rowOff>168261</xdr:rowOff>
    </xdr:to>
    <xdr:sp macro="" textlink="">
      <xdr:nvSpPr>
        <xdr:cNvPr id="487" name="楕円 486"/>
        <xdr:cNvSpPr/>
      </xdr:nvSpPr>
      <xdr:spPr>
        <a:xfrm>
          <a:off x="9588500" y="165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13338</xdr:rowOff>
    </xdr:from>
    <xdr:ext cx="534377" cy="259045"/>
    <xdr:sp macro="" textlink="">
      <xdr:nvSpPr>
        <xdr:cNvPr id="488" name="テキスト ボックス 487"/>
        <xdr:cNvSpPr txBox="1"/>
      </xdr:nvSpPr>
      <xdr:spPr>
        <a:xfrm>
          <a:off x="9372111" y="163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23276</xdr:rowOff>
    </xdr:from>
    <xdr:to>
      <xdr:col>46</xdr:col>
      <xdr:colOff>38100</xdr:colOff>
      <xdr:row>96</xdr:row>
      <xdr:rowOff>124876</xdr:rowOff>
    </xdr:to>
    <xdr:sp macro="" textlink="">
      <xdr:nvSpPr>
        <xdr:cNvPr id="489" name="楕円 488"/>
        <xdr:cNvSpPr/>
      </xdr:nvSpPr>
      <xdr:spPr>
        <a:xfrm>
          <a:off x="8699500" y="164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141403</xdr:rowOff>
    </xdr:from>
    <xdr:ext cx="534377" cy="259045"/>
    <xdr:sp macro="" textlink="">
      <xdr:nvSpPr>
        <xdr:cNvPr id="490" name="テキスト ボックス 489"/>
        <xdr:cNvSpPr txBox="1"/>
      </xdr:nvSpPr>
      <xdr:spPr>
        <a:xfrm>
          <a:off x="8483111" y="1625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134620</xdr:rowOff>
    </xdr:from>
    <xdr:to>
      <xdr:col>41</xdr:col>
      <xdr:colOff>101600</xdr:colOff>
      <xdr:row>96</xdr:row>
      <xdr:rowOff>64770</xdr:rowOff>
    </xdr:to>
    <xdr:sp macro="" textlink="">
      <xdr:nvSpPr>
        <xdr:cNvPr id="491" name="楕円 490"/>
        <xdr:cNvSpPr/>
      </xdr:nvSpPr>
      <xdr:spPr>
        <a:xfrm>
          <a:off x="78105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81297</xdr:rowOff>
    </xdr:from>
    <xdr:ext cx="534377" cy="259045"/>
    <xdr:sp macro="" textlink="">
      <xdr:nvSpPr>
        <xdr:cNvPr id="492" name="テキスト ボックス 491"/>
        <xdr:cNvSpPr txBox="1"/>
      </xdr:nvSpPr>
      <xdr:spPr>
        <a:xfrm>
          <a:off x="7594111" y="16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6359</xdr:rowOff>
    </xdr:from>
    <xdr:to>
      <xdr:col>36</xdr:col>
      <xdr:colOff>165100</xdr:colOff>
      <xdr:row>96</xdr:row>
      <xdr:rowOff>107959</xdr:rowOff>
    </xdr:to>
    <xdr:sp macro="" textlink="">
      <xdr:nvSpPr>
        <xdr:cNvPr id="493" name="楕円 492"/>
        <xdr:cNvSpPr/>
      </xdr:nvSpPr>
      <xdr:spPr>
        <a:xfrm>
          <a:off x="6921500" y="164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124486</xdr:rowOff>
    </xdr:from>
    <xdr:ext cx="534377" cy="259045"/>
    <xdr:sp macro="" textlink="">
      <xdr:nvSpPr>
        <xdr:cNvPr id="494" name="テキスト ボックス 493"/>
        <xdr:cNvSpPr txBox="1"/>
      </xdr:nvSpPr>
      <xdr:spPr>
        <a:xfrm>
          <a:off x="6705111" y="162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1" name="直線コネクタ 520"/>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2" name="消防費最小値テキスト"/>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3" name="直線コネクタ 522"/>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4" name="消防費最大値テキスト"/>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5" name="直線コネクタ 524"/>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34108</xdr:rowOff>
    </xdr:from>
    <xdr:to>
      <xdr:col>85</xdr:col>
      <xdr:colOff>127000</xdr:colOff>
      <xdr:row>33</xdr:row>
      <xdr:rowOff>143075</xdr:rowOff>
    </xdr:to>
    <xdr:cxnSp macro="">
      <xdr:nvCxnSpPr>
        <xdr:cNvPr id="526" name="直線コネクタ 525"/>
        <xdr:cNvCxnSpPr/>
      </xdr:nvCxnSpPr>
      <xdr:spPr>
        <a:xfrm flipV="1">
          <a:off x="15481300" y="5520508"/>
          <a:ext cx="838200" cy="2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3863</xdr:rowOff>
    </xdr:from>
    <xdr:ext cx="534377" cy="259045"/>
    <xdr:sp macro="" textlink="">
      <xdr:nvSpPr>
        <xdr:cNvPr id="527" name="消防費平均値テキスト"/>
        <xdr:cNvSpPr txBox="1"/>
      </xdr:nvSpPr>
      <xdr:spPr>
        <a:xfrm>
          <a:off x="16370300" y="583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28" name="フローチャート: 判断 527"/>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95939</xdr:rowOff>
    </xdr:from>
    <xdr:to>
      <xdr:col>81</xdr:col>
      <xdr:colOff>50800</xdr:colOff>
      <xdr:row>33</xdr:row>
      <xdr:rowOff>143075</xdr:rowOff>
    </xdr:to>
    <xdr:cxnSp macro="">
      <xdr:nvCxnSpPr>
        <xdr:cNvPr id="529" name="直線コネクタ 528"/>
        <xdr:cNvCxnSpPr/>
      </xdr:nvCxnSpPr>
      <xdr:spPr>
        <a:xfrm>
          <a:off x="14592300" y="5753789"/>
          <a:ext cx="8890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0" name="フローチャート: 判断 529"/>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159964</xdr:rowOff>
    </xdr:from>
    <xdr:ext cx="534377" cy="259045"/>
    <xdr:sp macro="" textlink="">
      <xdr:nvSpPr>
        <xdr:cNvPr id="531" name="テキスト ボックス 530"/>
        <xdr:cNvSpPr txBox="1"/>
      </xdr:nvSpPr>
      <xdr:spPr>
        <a:xfrm>
          <a:off x="15214111" y="59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95939</xdr:rowOff>
    </xdr:from>
    <xdr:to>
      <xdr:col>76</xdr:col>
      <xdr:colOff>114300</xdr:colOff>
      <xdr:row>35</xdr:row>
      <xdr:rowOff>100076</xdr:rowOff>
    </xdr:to>
    <xdr:cxnSp macro="">
      <xdr:nvCxnSpPr>
        <xdr:cNvPr id="532" name="直線コネクタ 531"/>
        <xdr:cNvCxnSpPr/>
      </xdr:nvCxnSpPr>
      <xdr:spPr>
        <a:xfrm flipV="1">
          <a:off x="13703300" y="5753789"/>
          <a:ext cx="889000" cy="3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3" name="フローチャート: 判断 532"/>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134819</xdr:rowOff>
    </xdr:from>
    <xdr:ext cx="534377" cy="259045"/>
    <xdr:sp macro="" textlink="">
      <xdr:nvSpPr>
        <xdr:cNvPr id="534" name="テキスト ボックス 533"/>
        <xdr:cNvSpPr txBox="1"/>
      </xdr:nvSpPr>
      <xdr:spPr>
        <a:xfrm>
          <a:off x="14325111" y="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48369</xdr:rowOff>
    </xdr:from>
    <xdr:to>
      <xdr:col>71</xdr:col>
      <xdr:colOff>177800</xdr:colOff>
      <xdr:row>35</xdr:row>
      <xdr:rowOff>100076</xdr:rowOff>
    </xdr:to>
    <xdr:cxnSp macro="">
      <xdr:nvCxnSpPr>
        <xdr:cNvPr id="535" name="直線コネクタ 534"/>
        <xdr:cNvCxnSpPr/>
      </xdr:nvCxnSpPr>
      <xdr:spPr>
        <a:xfrm>
          <a:off x="12814300" y="5191869"/>
          <a:ext cx="889000" cy="90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6" name="フローチャート: 判断 535"/>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136923</xdr:rowOff>
    </xdr:from>
    <xdr:ext cx="534377" cy="259045"/>
    <xdr:sp macro="" textlink="">
      <xdr:nvSpPr>
        <xdr:cNvPr id="537" name="テキスト ボックス 536"/>
        <xdr:cNvSpPr txBox="1"/>
      </xdr:nvSpPr>
      <xdr:spPr>
        <a:xfrm>
          <a:off x="13436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38" name="フローチャート: 判断 537"/>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39" name="テキスト ボックス 538"/>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154758</xdr:rowOff>
    </xdr:from>
    <xdr:to>
      <xdr:col>85</xdr:col>
      <xdr:colOff>177800</xdr:colOff>
      <xdr:row>32</xdr:row>
      <xdr:rowOff>84908</xdr:rowOff>
    </xdr:to>
    <xdr:sp macro="" textlink="">
      <xdr:nvSpPr>
        <xdr:cNvPr id="545" name="楕円 544"/>
        <xdr:cNvSpPr/>
      </xdr:nvSpPr>
      <xdr:spPr>
        <a:xfrm>
          <a:off x="162687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6185</xdr:rowOff>
    </xdr:from>
    <xdr:ext cx="534377" cy="259045"/>
    <xdr:sp macro="" textlink="">
      <xdr:nvSpPr>
        <xdr:cNvPr id="546" name="消防費該当値テキスト"/>
        <xdr:cNvSpPr txBox="1"/>
      </xdr:nvSpPr>
      <xdr:spPr>
        <a:xfrm>
          <a:off x="16370300" y="532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92275</xdr:rowOff>
    </xdr:from>
    <xdr:to>
      <xdr:col>81</xdr:col>
      <xdr:colOff>101600</xdr:colOff>
      <xdr:row>34</xdr:row>
      <xdr:rowOff>22425</xdr:rowOff>
    </xdr:to>
    <xdr:sp macro="" textlink="">
      <xdr:nvSpPr>
        <xdr:cNvPr id="547" name="楕円 546"/>
        <xdr:cNvSpPr/>
      </xdr:nvSpPr>
      <xdr:spPr>
        <a:xfrm>
          <a:off x="15430500" y="57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38952</xdr:rowOff>
    </xdr:from>
    <xdr:ext cx="534377" cy="259045"/>
    <xdr:sp macro="" textlink="">
      <xdr:nvSpPr>
        <xdr:cNvPr id="548" name="テキスト ボックス 547"/>
        <xdr:cNvSpPr txBox="1"/>
      </xdr:nvSpPr>
      <xdr:spPr>
        <a:xfrm>
          <a:off x="15214111" y="55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45139</xdr:rowOff>
    </xdr:from>
    <xdr:to>
      <xdr:col>76</xdr:col>
      <xdr:colOff>165100</xdr:colOff>
      <xdr:row>33</xdr:row>
      <xdr:rowOff>146739</xdr:rowOff>
    </xdr:to>
    <xdr:sp macro="" textlink="">
      <xdr:nvSpPr>
        <xdr:cNvPr id="549" name="楕円 548"/>
        <xdr:cNvSpPr/>
      </xdr:nvSpPr>
      <xdr:spPr>
        <a:xfrm>
          <a:off x="14541500" y="57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163266</xdr:rowOff>
    </xdr:from>
    <xdr:ext cx="534377" cy="259045"/>
    <xdr:sp macro="" textlink="">
      <xdr:nvSpPr>
        <xdr:cNvPr id="550" name="テキスト ボックス 549"/>
        <xdr:cNvSpPr txBox="1"/>
      </xdr:nvSpPr>
      <xdr:spPr>
        <a:xfrm>
          <a:off x="14325111" y="54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49276</xdr:rowOff>
    </xdr:from>
    <xdr:to>
      <xdr:col>72</xdr:col>
      <xdr:colOff>38100</xdr:colOff>
      <xdr:row>35</xdr:row>
      <xdr:rowOff>150876</xdr:rowOff>
    </xdr:to>
    <xdr:sp macro="" textlink="">
      <xdr:nvSpPr>
        <xdr:cNvPr id="551" name="楕円 550"/>
        <xdr:cNvSpPr/>
      </xdr:nvSpPr>
      <xdr:spPr>
        <a:xfrm>
          <a:off x="13652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142003</xdr:rowOff>
    </xdr:from>
    <xdr:ext cx="534377" cy="259045"/>
    <xdr:sp macro="" textlink="">
      <xdr:nvSpPr>
        <xdr:cNvPr id="552" name="テキスト ボックス 551"/>
        <xdr:cNvSpPr txBox="1"/>
      </xdr:nvSpPr>
      <xdr:spPr>
        <a:xfrm>
          <a:off x="13436111" y="61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169019</xdr:rowOff>
    </xdr:from>
    <xdr:to>
      <xdr:col>67</xdr:col>
      <xdr:colOff>101600</xdr:colOff>
      <xdr:row>30</xdr:row>
      <xdr:rowOff>99169</xdr:rowOff>
    </xdr:to>
    <xdr:sp macro="" textlink="">
      <xdr:nvSpPr>
        <xdr:cNvPr id="553" name="楕円 552"/>
        <xdr:cNvSpPr/>
      </xdr:nvSpPr>
      <xdr:spPr>
        <a:xfrm>
          <a:off x="12763500" y="51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115696</xdr:rowOff>
    </xdr:from>
    <xdr:ext cx="534377" cy="259045"/>
    <xdr:sp macro="" textlink="">
      <xdr:nvSpPr>
        <xdr:cNvPr id="554" name="テキスト ボックス 553"/>
        <xdr:cNvSpPr txBox="1"/>
      </xdr:nvSpPr>
      <xdr:spPr>
        <a:xfrm>
          <a:off x="12547111" y="49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1" name="直線コネクタ 580"/>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2" name="教育費最小値テキスト"/>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3" name="直線コネクタ 582"/>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4" name="教育費最大値テキスト"/>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5" name="直線コネクタ 584"/>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44080</xdr:rowOff>
    </xdr:from>
    <xdr:to>
      <xdr:col>85</xdr:col>
      <xdr:colOff>127000</xdr:colOff>
      <xdr:row>51</xdr:row>
      <xdr:rowOff>33989</xdr:rowOff>
    </xdr:to>
    <xdr:cxnSp macro="">
      <xdr:nvCxnSpPr>
        <xdr:cNvPr id="586" name="直線コネクタ 585"/>
        <xdr:cNvCxnSpPr/>
      </xdr:nvCxnSpPr>
      <xdr:spPr>
        <a:xfrm>
          <a:off x="15481300" y="8616580"/>
          <a:ext cx="838200" cy="1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80716</xdr:rowOff>
    </xdr:from>
    <xdr:ext cx="534377" cy="259045"/>
    <xdr:sp macro="" textlink="">
      <xdr:nvSpPr>
        <xdr:cNvPr id="587" name="教育費平均値テキスト"/>
        <xdr:cNvSpPr txBox="1"/>
      </xdr:nvSpPr>
      <xdr:spPr>
        <a:xfrm>
          <a:off x="16370300" y="9339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88" name="フローチャート: 判断 587"/>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44080</xdr:rowOff>
    </xdr:from>
    <xdr:to>
      <xdr:col>81</xdr:col>
      <xdr:colOff>50800</xdr:colOff>
      <xdr:row>55</xdr:row>
      <xdr:rowOff>133952</xdr:rowOff>
    </xdr:to>
    <xdr:cxnSp macro="">
      <xdr:nvCxnSpPr>
        <xdr:cNvPr id="589" name="直線コネクタ 588"/>
        <xdr:cNvCxnSpPr/>
      </xdr:nvCxnSpPr>
      <xdr:spPr>
        <a:xfrm flipV="1">
          <a:off x="14592300" y="8616580"/>
          <a:ext cx="889000" cy="94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0" name="フローチャート: 判断 589"/>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134928</xdr:rowOff>
    </xdr:from>
    <xdr:ext cx="534377" cy="259045"/>
    <xdr:sp macro="" textlink="">
      <xdr:nvSpPr>
        <xdr:cNvPr id="591" name="テキスト ボックス 590"/>
        <xdr:cNvSpPr txBox="1"/>
      </xdr:nvSpPr>
      <xdr:spPr>
        <a:xfrm>
          <a:off x="15214111" y="95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49076</xdr:rowOff>
    </xdr:from>
    <xdr:to>
      <xdr:col>76</xdr:col>
      <xdr:colOff>114300</xdr:colOff>
      <xdr:row>55</xdr:row>
      <xdr:rowOff>133952</xdr:rowOff>
    </xdr:to>
    <xdr:cxnSp macro="">
      <xdr:nvCxnSpPr>
        <xdr:cNvPr id="592" name="直線コネクタ 591"/>
        <xdr:cNvCxnSpPr/>
      </xdr:nvCxnSpPr>
      <xdr:spPr>
        <a:xfrm>
          <a:off x="13703300" y="9135926"/>
          <a:ext cx="889000" cy="42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3" name="フローチャート: 判断 592"/>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87182</xdr:rowOff>
    </xdr:from>
    <xdr:ext cx="534377" cy="259045"/>
    <xdr:sp macro="" textlink="">
      <xdr:nvSpPr>
        <xdr:cNvPr id="594" name="テキスト ボックス 593"/>
        <xdr:cNvSpPr txBox="1"/>
      </xdr:nvSpPr>
      <xdr:spPr>
        <a:xfrm>
          <a:off x="14325111" y="96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49076</xdr:rowOff>
    </xdr:from>
    <xdr:to>
      <xdr:col>71</xdr:col>
      <xdr:colOff>177800</xdr:colOff>
      <xdr:row>53</xdr:row>
      <xdr:rowOff>82158</xdr:rowOff>
    </xdr:to>
    <xdr:cxnSp macro="">
      <xdr:nvCxnSpPr>
        <xdr:cNvPr id="595" name="直線コネクタ 594"/>
        <xdr:cNvCxnSpPr/>
      </xdr:nvCxnSpPr>
      <xdr:spPr>
        <a:xfrm flipV="1">
          <a:off x="12814300" y="9135926"/>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6" name="フローチャート: 判断 595"/>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7" name="テキスト ボックス 596"/>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598" name="フローチャート: 判断 597"/>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57073</xdr:rowOff>
    </xdr:from>
    <xdr:ext cx="534377" cy="259045"/>
    <xdr:sp macro="" textlink="">
      <xdr:nvSpPr>
        <xdr:cNvPr id="599" name="テキスト ボックス 598"/>
        <xdr:cNvSpPr txBox="1"/>
      </xdr:nvSpPr>
      <xdr:spPr>
        <a:xfrm>
          <a:off x="12547111" y="96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154639</xdr:rowOff>
    </xdr:from>
    <xdr:to>
      <xdr:col>85</xdr:col>
      <xdr:colOff>177800</xdr:colOff>
      <xdr:row>51</xdr:row>
      <xdr:rowOff>84789</xdr:rowOff>
    </xdr:to>
    <xdr:sp macro="" textlink="">
      <xdr:nvSpPr>
        <xdr:cNvPr id="605" name="楕円 604"/>
        <xdr:cNvSpPr/>
      </xdr:nvSpPr>
      <xdr:spPr>
        <a:xfrm>
          <a:off x="16268700" y="87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107666</xdr:rowOff>
    </xdr:from>
    <xdr:ext cx="534377" cy="259045"/>
    <xdr:sp macro="" textlink="">
      <xdr:nvSpPr>
        <xdr:cNvPr id="606" name="教育費該当値テキスト"/>
        <xdr:cNvSpPr txBox="1"/>
      </xdr:nvSpPr>
      <xdr:spPr>
        <a:xfrm>
          <a:off x="16370300" y="86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164730</xdr:rowOff>
    </xdr:from>
    <xdr:to>
      <xdr:col>81</xdr:col>
      <xdr:colOff>101600</xdr:colOff>
      <xdr:row>50</xdr:row>
      <xdr:rowOff>94880</xdr:rowOff>
    </xdr:to>
    <xdr:sp macro="" textlink="">
      <xdr:nvSpPr>
        <xdr:cNvPr id="607" name="楕円 606"/>
        <xdr:cNvSpPr/>
      </xdr:nvSpPr>
      <xdr:spPr>
        <a:xfrm>
          <a:off x="15430500" y="85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48</xdr:row>
      <xdr:rowOff>111407</xdr:rowOff>
    </xdr:from>
    <xdr:ext cx="534377" cy="259045"/>
    <xdr:sp macro="" textlink="">
      <xdr:nvSpPr>
        <xdr:cNvPr id="608" name="テキスト ボックス 607"/>
        <xdr:cNvSpPr txBox="1"/>
      </xdr:nvSpPr>
      <xdr:spPr>
        <a:xfrm>
          <a:off x="15214111" y="83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83152</xdr:rowOff>
    </xdr:from>
    <xdr:to>
      <xdr:col>76</xdr:col>
      <xdr:colOff>165100</xdr:colOff>
      <xdr:row>56</xdr:row>
      <xdr:rowOff>13302</xdr:rowOff>
    </xdr:to>
    <xdr:sp macro="" textlink="">
      <xdr:nvSpPr>
        <xdr:cNvPr id="609" name="楕円 608"/>
        <xdr:cNvSpPr/>
      </xdr:nvSpPr>
      <xdr:spPr>
        <a:xfrm>
          <a:off x="14541500" y="9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29829</xdr:rowOff>
    </xdr:from>
    <xdr:ext cx="534377" cy="259045"/>
    <xdr:sp macro="" textlink="">
      <xdr:nvSpPr>
        <xdr:cNvPr id="610" name="テキスト ボックス 609"/>
        <xdr:cNvSpPr txBox="1"/>
      </xdr:nvSpPr>
      <xdr:spPr>
        <a:xfrm>
          <a:off x="14325111" y="92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169726</xdr:rowOff>
    </xdr:from>
    <xdr:to>
      <xdr:col>72</xdr:col>
      <xdr:colOff>38100</xdr:colOff>
      <xdr:row>53</xdr:row>
      <xdr:rowOff>99876</xdr:rowOff>
    </xdr:to>
    <xdr:sp macro="" textlink="">
      <xdr:nvSpPr>
        <xdr:cNvPr id="611" name="楕円 610"/>
        <xdr:cNvSpPr/>
      </xdr:nvSpPr>
      <xdr:spPr>
        <a:xfrm>
          <a:off x="13652500" y="90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116403</xdr:rowOff>
    </xdr:from>
    <xdr:ext cx="534377" cy="259045"/>
    <xdr:sp macro="" textlink="">
      <xdr:nvSpPr>
        <xdr:cNvPr id="612" name="テキスト ボックス 611"/>
        <xdr:cNvSpPr txBox="1"/>
      </xdr:nvSpPr>
      <xdr:spPr>
        <a:xfrm>
          <a:off x="13436111" y="886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31358</xdr:rowOff>
    </xdr:from>
    <xdr:to>
      <xdr:col>67</xdr:col>
      <xdr:colOff>101600</xdr:colOff>
      <xdr:row>53</xdr:row>
      <xdr:rowOff>132958</xdr:rowOff>
    </xdr:to>
    <xdr:sp macro="" textlink="">
      <xdr:nvSpPr>
        <xdr:cNvPr id="613" name="楕円 612"/>
        <xdr:cNvSpPr/>
      </xdr:nvSpPr>
      <xdr:spPr>
        <a:xfrm>
          <a:off x="12763500" y="91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149485</xdr:rowOff>
    </xdr:from>
    <xdr:ext cx="534377" cy="259045"/>
    <xdr:sp macro="" textlink="">
      <xdr:nvSpPr>
        <xdr:cNvPr id="614" name="テキスト ボックス 613"/>
        <xdr:cNvSpPr txBox="1"/>
      </xdr:nvSpPr>
      <xdr:spPr>
        <a:xfrm>
          <a:off x="12547111" y="889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6" name="直線コネクタ 635"/>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39" name="災害復旧費最大値テキスト"/>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0" name="直線コネクタ 639"/>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93203</xdr:rowOff>
    </xdr:from>
    <xdr:to>
      <xdr:col>85</xdr:col>
      <xdr:colOff>127000</xdr:colOff>
      <xdr:row>74</xdr:row>
      <xdr:rowOff>9809</xdr:rowOff>
    </xdr:to>
    <xdr:cxnSp macro="">
      <xdr:nvCxnSpPr>
        <xdr:cNvPr id="641" name="直線コネクタ 640"/>
        <xdr:cNvCxnSpPr/>
      </xdr:nvCxnSpPr>
      <xdr:spPr>
        <a:xfrm flipV="1">
          <a:off x="15481300" y="12266153"/>
          <a:ext cx="838200" cy="4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127266</xdr:rowOff>
    </xdr:from>
    <xdr:ext cx="469744" cy="259045"/>
    <xdr:sp macro="" textlink="">
      <xdr:nvSpPr>
        <xdr:cNvPr id="642" name="災害復旧費平均値テキスト"/>
        <xdr:cNvSpPr txBox="1"/>
      </xdr:nvSpPr>
      <xdr:spPr>
        <a:xfrm>
          <a:off x="16370300" y="1315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3" name="フローチャート: 判断 642"/>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9809</xdr:rowOff>
    </xdr:from>
    <xdr:to>
      <xdr:col>81</xdr:col>
      <xdr:colOff>50800</xdr:colOff>
      <xdr:row>75</xdr:row>
      <xdr:rowOff>94026</xdr:rowOff>
    </xdr:to>
    <xdr:cxnSp macro="">
      <xdr:nvCxnSpPr>
        <xdr:cNvPr id="644" name="直線コネクタ 643"/>
        <xdr:cNvCxnSpPr/>
      </xdr:nvCxnSpPr>
      <xdr:spPr>
        <a:xfrm flipV="1">
          <a:off x="14592300" y="12697109"/>
          <a:ext cx="889000" cy="25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5" name="フローチャート: 判断 644"/>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119859</xdr:rowOff>
    </xdr:from>
    <xdr:ext cx="469744" cy="259045"/>
    <xdr:sp macro="" textlink="">
      <xdr:nvSpPr>
        <xdr:cNvPr id="646" name="テキスト ボックス 645"/>
        <xdr:cNvSpPr txBox="1"/>
      </xdr:nvSpPr>
      <xdr:spPr>
        <a:xfrm>
          <a:off x="15246428" y="133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94026</xdr:rowOff>
    </xdr:from>
    <xdr:to>
      <xdr:col>76</xdr:col>
      <xdr:colOff>114300</xdr:colOff>
      <xdr:row>77</xdr:row>
      <xdr:rowOff>23709</xdr:rowOff>
    </xdr:to>
    <xdr:cxnSp macro="">
      <xdr:nvCxnSpPr>
        <xdr:cNvPr id="647" name="直線コネクタ 646"/>
        <xdr:cNvCxnSpPr/>
      </xdr:nvCxnSpPr>
      <xdr:spPr>
        <a:xfrm flipV="1">
          <a:off x="13703300" y="12952776"/>
          <a:ext cx="889000" cy="27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48" name="フローチャート: 判断 647"/>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148206</xdr:rowOff>
    </xdr:from>
    <xdr:ext cx="469744" cy="259045"/>
    <xdr:sp macro="" textlink="">
      <xdr:nvSpPr>
        <xdr:cNvPr id="649" name="テキスト ボックス 648"/>
        <xdr:cNvSpPr txBox="1"/>
      </xdr:nvSpPr>
      <xdr:spPr>
        <a:xfrm>
          <a:off x="1435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8804</xdr:rowOff>
    </xdr:from>
    <xdr:to>
      <xdr:col>71</xdr:col>
      <xdr:colOff>177800</xdr:colOff>
      <xdr:row>77</xdr:row>
      <xdr:rowOff>23709</xdr:rowOff>
    </xdr:to>
    <xdr:cxnSp macro="">
      <xdr:nvCxnSpPr>
        <xdr:cNvPr id="650" name="直線コネクタ 649"/>
        <xdr:cNvCxnSpPr/>
      </xdr:nvCxnSpPr>
      <xdr:spPr>
        <a:xfrm>
          <a:off x="12814300" y="1321045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1" name="フローチャート: 判断 650"/>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2" name="テキスト ボックス 651"/>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3" name="フローチャート: 判断 652"/>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155384</xdr:rowOff>
    </xdr:from>
    <xdr:ext cx="469744" cy="259045"/>
    <xdr:sp macro="" textlink="">
      <xdr:nvSpPr>
        <xdr:cNvPr id="654" name="テキスト ボックス 653"/>
        <xdr:cNvSpPr txBox="1"/>
      </xdr:nvSpPr>
      <xdr:spPr>
        <a:xfrm>
          <a:off x="12579428" y="133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42403</xdr:rowOff>
    </xdr:from>
    <xdr:to>
      <xdr:col>85</xdr:col>
      <xdr:colOff>177800</xdr:colOff>
      <xdr:row>71</xdr:row>
      <xdr:rowOff>144003</xdr:rowOff>
    </xdr:to>
    <xdr:sp macro="" textlink="">
      <xdr:nvSpPr>
        <xdr:cNvPr id="660" name="楕円 659"/>
        <xdr:cNvSpPr/>
      </xdr:nvSpPr>
      <xdr:spPr>
        <a:xfrm>
          <a:off x="16268700" y="122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166880</xdr:rowOff>
    </xdr:from>
    <xdr:ext cx="534377" cy="259045"/>
    <xdr:sp macro="" textlink="">
      <xdr:nvSpPr>
        <xdr:cNvPr id="661" name="災害復旧費該当値テキスト"/>
        <xdr:cNvSpPr txBox="1"/>
      </xdr:nvSpPr>
      <xdr:spPr>
        <a:xfrm>
          <a:off x="16370300" y="12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130459</xdr:rowOff>
    </xdr:from>
    <xdr:to>
      <xdr:col>81</xdr:col>
      <xdr:colOff>101600</xdr:colOff>
      <xdr:row>74</xdr:row>
      <xdr:rowOff>60609</xdr:rowOff>
    </xdr:to>
    <xdr:sp macro="" textlink="">
      <xdr:nvSpPr>
        <xdr:cNvPr id="662" name="楕円 661"/>
        <xdr:cNvSpPr/>
      </xdr:nvSpPr>
      <xdr:spPr>
        <a:xfrm>
          <a:off x="15430500" y="1264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77136</xdr:rowOff>
    </xdr:from>
    <xdr:ext cx="534377" cy="259045"/>
    <xdr:sp macro="" textlink="">
      <xdr:nvSpPr>
        <xdr:cNvPr id="663" name="テキスト ボックス 662"/>
        <xdr:cNvSpPr txBox="1"/>
      </xdr:nvSpPr>
      <xdr:spPr>
        <a:xfrm>
          <a:off x="15214111" y="124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43226</xdr:rowOff>
    </xdr:from>
    <xdr:to>
      <xdr:col>76</xdr:col>
      <xdr:colOff>165100</xdr:colOff>
      <xdr:row>75</xdr:row>
      <xdr:rowOff>144826</xdr:rowOff>
    </xdr:to>
    <xdr:sp macro="" textlink="">
      <xdr:nvSpPr>
        <xdr:cNvPr id="664" name="楕円 663"/>
        <xdr:cNvSpPr/>
      </xdr:nvSpPr>
      <xdr:spPr>
        <a:xfrm>
          <a:off x="14541500" y="129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161353</xdr:rowOff>
    </xdr:from>
    <xdr:ext cx="534377" cy="259045"/>
    <xdr:sp macro="" textlink="">
      <xdr:nvSpPr>
        <xdr:cNvPr id="665" name="テキスト ボックス 664"/>
        <xdr:cNvSpPr txBox="1"/>
      </xdr:nvSpPr>
      <xdr:spPr>
        <a:xfrm>
          <a:off x="14325111" y="126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144359</xdr:rowOff>
    </xdr:from>
    <xdr:to>
      <xdr:col>72</xdr:col>
      <xdr:colOff>38100</xdr:colOff>
      <xdr:row>77</xdr:row>
      <xdr:rowOff>74509</xdr:rowOff>
    </xdr:to>
    <xdr:sp macro="" textlink="">
      <xdr:nvSpPr>
        <xdr:cNvPr id="666" name="楕円 665"/>
        <xdr:cNvSpPr/>
      </xdr:nvSpPr>
      <xdr:spPr>
        <a:xfrm>
          <a:off x="136525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65636</xdr:rowOff>
    </xdr:from>
    <xdr:ext cx="469744" cy="259045"/>
    <xdr:sp macro="" textlink="">
      <xdr:nvSpPr>
        <xdr:cNvPr id="667" name="テキスト ボックス 666"/>
        <xdr:cNvSpPr txBox="1"/>
      </xdr:nvSpPr>
      <xdr:spPr>
        <a:xfrm>
          <a:off x="13468428" y="132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129454</xdr:rowOff>
    </xdr:from>
    <xdr:to>
      <xdr:col>67</xdr:col>
      <xdr:colOff>101600</xdr:colOff>
      <xdr:row>77</xdr:row>
      <xdr:rowOff>59604</xdr:rowOff>
    </xdr:to>
    <xdr:sp macro="" textlink="">
      <xdr:nvSpPr>
        <xdr:cNvPr id="668" name="楕円 667"/>
        <xdr:cNvSpPr/>
      </xdr:nvSpPr>
      <xdr:spPr>
        <a:xfrm>
          <a:off x="12763500" y="131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76130</xdr:rowOff>
    </xdr:from>
    <xdr:ext cx="469744" cy="259045"/>
    <xdr:sp macro="" textlink="">
      <xdr:nvSpPr>
        <xdr:cNvPr id="669" name="テキスト ボックス 668"/>
        <xdr:cNvSpPr txBox="1"/>
      </xdr:nvSpPr>
      <xdr:spPr>
        <a:xfrm>
          <a:off x="12579428" y="129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4" name="直線コネクタ 693"/>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5" name="公債費最小値テキスト"/>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6" name="直線コネクタ 695"/>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7" name="公債費最大値テキスト"/>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698" name="直線コネクタ 697"/>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47383</xdr:rowOff>
    </xdr:from>
    <xdr:to>
      <xdr:col>85</xdr:col>
      <xdr:colOff>127000</xdr:colOff>
      <xdr:row>93</xdr:row>
      <xdr:rowOff>96208</xdr:rowOff>
    </xdr:to>
    <xdr:cxnSp macro="">
      <xdr:nvCxnSpPr>
        <xdr:cNvPr id="699" name="直線コネクタ 698"/>
        <xdr:cNvCxnSpPr/>
      </xdr:nvCxnSpPr>
      <xdr:spPr>
        <a:xfrm flipV="1">
          <a:off x="15481300" y="15992233"/>
          <a:ext cx="8382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98835</xdr:rowOff>
    </xdr:from>
    <xdr:ext cx="534377" cy="259045"/>
    <xdr:sp macro="" textlink="">
      <xdr:nvSpPr>
        <xdr:cNvPr id="700" name="公債費平均値テキスト"/>
        <xdr:cNvSpPr txBox="1"/>
      </xdr:nvSpPr>
      <xdr:spPr>
        <a:xfrm>
          <a:off x="16370300" y="16215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1" name="フローチャート: 判断 700"/>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96208</xdr:rowOff>
    </xdr:from>
    <xdr:to>
      <xdr:col>81</xdr:col>
      <xdr:colOff>50800</xdr:colOff>
      <xdr:row>93</xdr:row>
      <xdr:rowOff>99943</xdr:rowOff>
    </xdr:to>
    <xdr:cxnSp macro="">
      <xdr:nvCxnSpPr>
        <xdr:cNvPr id="702" name="直線コネクタ 701"/>
        <xdr:cNvCxnSpPr/>
      </xdr:nvCxnSpPr>
      <xdr:spPr>
        <a:xfrm flipV="1">
          <a:off x="14592300" y="16041058"/>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3" name="フローチャート: 判断 702"/>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34408</xdr:rowOff>
    </xdr:from>
    <xdr:ext cx="534377" cy="259045"/>
    <xdr:sp macro="" textlink="">
      <xdr:nvSpPr>
        <xdr:cNvPr id="704" name="テキスト ボックス 703"/>
        <xdr:cNvSpPr txBox="1"/>
      </xdr:nvSpPr>
      <xdr:spPr>
        <a:xfrm>
          <a:off x="15214111" y="16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99943</xdr:rowOff>
    </xdr:from>
    <xdr:to>
      <xdr:col>76</xdr:col>
      <xdr:colOff>114300</xdr:colOff>
      <xdr:row>93</xdr:row>
      <xdr:rowOff>162655</xdr:rowOff>
    </xdr:to>
    <xdr:cxnSp macro="">
      <xdr:nvCxnSpPr>
        <xdr:cNvPr id="705" name="直線コネクタ 704"/>
        <xdr:cNvCxnSpPr/>
      </xdr:nvCxnSpPr>
      <xdr:spPr>
        <a:xfrm flipV="1">
          <a:off x="13703300" y="16044793"/>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6" name="フローチャート: 判断 705"/>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20197</xdr:rowOff>
    </xdr:from>
    <xdr:ext cx="534377" cy="259045"/>
    <xdr:sp macro="" textlink="">
      <xdr:nvSpPr>
        <xdr:cNvPr id="707" name="テキスト ボックス 706"/>
        <xdr:cNvSpPr txBox="1"/>
      </xdr:nvSpPr>
      <xdr:spPr>
        <a:xfrm>
          <a:off x="14325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162655</xdr:rowOff>
    </xdr:from>
    <xdr:to>
      <xdr:col>71</xdr:col>
      <xdr:colOff>177800</xdr:colOff>
      <xdr:row>94</xdr:row>
      <xdr:rowOff>11531</xdr:rowOff>
    </xdr:to>
    <xdr:cxnSp macro="">
      <xdr:nvCxnSpPr>
        <xdr:cNvPr id="708" name="直線コネクタ 707"/>
        <xdr:cNvCxnSpPr/>
      </xdr:nvCxnSpPr>
      <xdr:spPr>
        <a:xfrm flipV="1">
          <a:off x="12814300" y="16107505"/>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09" name="フローチャート: 判断 708"/>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103998</xdr:rowOff>
    </xdr:from>
    <xdr:ext cx="534377" cy="259045"/>
    <xdr:sp macro="" textlink="">
      <xdr:nvSpPr>
        <xdr:cNvPr id="710" name="テキスト ボックス 709"/>
        <xdr:cNvSpPr txBox="1"/>
      </xdr:nvSpPr>
      <xdr:spPr>
        <a:xfrm>
          <a:off x="13436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1" name="フローチャート: 判断 710"/>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122686</xdr:rowOff>
    </xdr:from>
    <xdr:ext cx="534377" cy="259045"/>
    <xdr:sp macro="" textlink="">
      <xdr:nvSpPr>
        <xdr:cNvPr id="712" name="テキスト ボックス 711"/>
        <xdr:cNvSpPr txBox="1"/>
      </xdr:nvSpPr>
      <xdr:spPr>
        <a:xfrm>
          <a:off x="12547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168033</xdr:rowOff>
    </xdr:from>
    <xdr:to>
      <xdr:col>85</xdr:col>
      <xdr:colOff>177800</xdr:colOff>
      <xdr:row>93</xdr:row>
      <xdr:rowOff>98183</xdr:rowOff>
    </xdr:to>
    <xdr:sp macro="" textlink="">
      <xdr:nvSpPr>
        <xdr:cNvPr id="718" name="楕円 717"/>
        <xdr:cNvSpPr/>
      </xdr:nvSpPr>
      <xdr:spPr>
        <a:xfrm>
          <a:off x="16268700" y="159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19460</xdr:rowOff>
    </xdr:from>
    <xdr:ext cx="534377" cy="259045"/>
    <xdr:sp macro="" textlink="">
      <xdr:nvSpPr>
        <xdr:cNvPr id="719" name="公債費該当値テキスト"/>
        <xdr:cNvSpPr txBox="1"/>
      </xdr:nvSpPr>
      <xdr:spPr>
        <a:xfrm>
          <a:off x="16370300" y="157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45408</xdr:rowOff>
    </xdr:from>
    <xdr:to>
      <xdr:col>81</xdr:col>
      <xdr:colOff>101600</xdr:colOff>
      <xdr:row>93</xdr:row>
      <xdr:rowOff>147008</xdr:rowOff>
    </xdr:to>
    <xdr:sp macro="" textlink="">
      <xdr:nvSpPr>
        <xdr:cNvPr id="720" name="楕円 719"/>
        <xdr:cNvSpPr/>
      </xdr:nvSpPr>
      <xdr:spPr>
        <a:xfrm>
          <a:off x="15430500" y="159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163535</xdr:rowOff>
    </xdr:from>
    <xdr:ext cx="534377" cy="259045"/>
    <xdr:sp macro="" textlink="">
      <xdr:nvSpPr>
        <xdr:cNvPr id="721" name="テキスト ボックス 720"/>
        <xdr:cNvSpPr txBox="1"/>
      </xdr:nvSpPr>
      <xdr:spPr>
        <a:xfrm>
          <a:off x="15214111" y="1576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49143</xdr:rowOff>
    </xdr:from>
    <xdr:to>
      <xdr:col>76</xdr:col>
      <xdr:colOff>165100</xdr:colOff>
      <xdr:row>93</xdr:row>
      <xdr:rowOff>150743</xdr:rowOff>
    </xdr:to>
    <xdr:sp macro="" textlink="">
      <xdr:nvSpPr>
        <xdr:cNvPr id="722" name="楕円 721"/>
        <xdr:cNvSpPr/>
      </xdr:nvSpPr>
      <xdr:spPr>
        <a:xfrm>
          <a:off x="14541500" y="159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167270</xdr:rowOff>
    </xdr:from>
    <xdr:ext cx="534377" cy="259045"/>
    <xdr:sp macro="" textlink="">
      <xdr:nvSpPr>
        <xdr:cNvPr id="723" name="テキスト ボックス 722"/>
        <xdr:cNvSpPr txBox="1"/>
      </xdr:nvSpPr>
      <xdr:spPr>
        <a:xfrm>
          <a:off x="14325111" y="157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111855</xdr:rowOff>
    </xdr:from>
    <xdr:to>
      <xdr:col>72</xdr:col>
      <xdr:colOff>38100</xdr:colOff>
      <xdr:row>94</xdr:row>
      <xdr:rowOff>42005</xdr:rowOff>
    </xdr:to>
    <xdr:sp macro="" textlink="">
      <xdr:nvSpPr>
        <xdr:cNvPr id="724" name="楕円 723"/>
        <xdr:cNvSpPr/>
      </xdr:nvSpPr>
      <xdr:spPr>
        <a:xfrm>
          <a:off x="13652500" y="160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58532</xdr:rowOff>
    </xdr:from>
    <xdr:ext cx="534377" cy="259045"/>
    <xdr:sp macro="" textlink="">
      <xdr:nvSpPr>
        <xdr:cNvPr id="725" name="テキスト ボックス 724"/>
        <xdr:cNvSpPr txBox="1"/>
      </xdr:nvSpPr>
      <xdr:spPr>
        <a:xfrm>
          <a:off x="13436111" y="158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132181</xdr:rowOff>
    </xdr:from>
    <xdr:to>
      <xdr:col>67</xdr:col>
      <xdr:colOff>101600</xdr:colOff>
      <xdr:row>94</xdr:row>
      <xdr:rowOff>62331</xdr:rowOff>
    </xdr:to>
    <xdr:sp macro="" textlink="">
      <xdr:nvSpPr>
        <xdr:cNvPr id="726" name="楕円 725"/>
        <xdr:cNvSpPr/>
      </xdr:nvSpPr>
      <xdr:spPr>
        <a:xfrm>
          <a:off x="12763500" y="160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78858</xdr:rowOff>
    </xdr:from>
    <xdr:ext cx="534377" cy="259045"/>
    <xdr:sp macro="" textlink="">
      <xdr:nvSpPr>
        <xdr:cNvPr id="727" name="テキスト ボックス 726"/>
        <xdr:cNvSpPr txBox="1"/>
      </xdr:nvSpPr>
      <xdr:spPr>
        <a:xfrm>
          <a:off x="12547111" y="158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85816</xdr:rowOff>
    </xdr:from>
    <xdr:to>
      <xdr:col>116</xdr:col>
      <xdr:colOff>62864</xdr:colOff>
      <xdr:row>39</xdr:row>
      <xdr:rowOff>98878</xdr:rowOff>
    </xdr:to>
    <xdr:cxnSp macro="">
      <xdr:nvCxnSpPr>
        <xdr:cNvPr id="753" name="直線コネクタ 752"/>
        <xdr:cNvCxnSpPr/>
      </xdr:nvCxnSpPr>
      <xdr:spPr>
        <a:xfrm flipV="1">
          <a:off x="22159595" y="5400766"/>
          <a:ext cx="1269"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32493</xdr:rowOff>
    </xdr:from>
    <xdr:ext cx="378565" cy="259045"/>
    <xdr:sp macro="" textlink="">
      <xdr:nvSpPr>
        <xdr:cNvPr id="756" name="諸支出金最大値テキスト"/>
        <xdr:cNvSpPr txBox="1"/>
      </xdr:nvSpPr>
      <xdr:spPr>
        <a:xfrm>
          <a:off x="22212300" y="517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85816</xdr:rowOff>
    </xdr:from>
    <xdr:to>
      <xdr:col>116</xdr:col>
      <xdr:colOff>152400</xdr:colOff>
      <xdr:row>31</xdr:row>
      <xdr:rowOff>85816</xdr:rowOff>
    </xdr:to>
    <xdr:cxnSp macro="">
      <xdr:nvCxnSpPr>
        <xdr:cNvPr id="757" name="直線コネクタ 756"/>
        <xdr:cNvCxnSpPr/>
      </xdr:nvCxnSpPr>
      <xdr:spPr>
        <a:xfrm>
          <a:off x="22072600" y="540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159294</xdr:rowOff>
    </xdr:from>
    <xdr:to>
      <xdr:col>116</xdr:col>
      <xdr:colOff>63500</xdr:colOff>
      <xdr:row>31</xdr:row>
      <xdr:rowOff>85816</xdr:rowOff>
    </xdr:to>
    <xdr:cxnSp macro="">
      <xdr:nvCxnSpPr>
        <xdr:cNvPr id="758" name="直線コネクタ 757"/>
        <xdr:cNvCxnSpPr/>
      </xdr:nvCxnSpPr>
      <xdr:spPr>
        <a:xfrm>
          <a:off x="21323300" y="530279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57530</xdr:rowOff>
    </xdr:from>
    <xdr:ext cx="313932" cy="259045"/>
    <xdr:sp macro="" textlink="">
      <xdr:nvSpPr>
        <xdr:cNvPr id="759" name="諸支出金平均値テキスト"/>
        <xdr:cNvSpPr txBox="1"/>
      </xdr:nvSpPr>
      <xdr:spPr>
        <a:xfrm>
          <a:off x="22212300" y="657263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79103</xdr:rowOff>
    </xdr:from>
    <xdr:to>
      <xdr:col>116</xdr:col>
      <xdr:colOff>114300</xdr:colOff>
      <xdr:row>39</xdr:row>
      <xdr:rowOff>9253</xdr:rowOff>
    </xdr:to>
    <xdr:sp macro="" textlink="">
      <xdr:nvSpPr>
        <xdr:cNvPr id="760" name="フローチャート: 判断 759"/>
        <xdr:cNvSpPr/>
      </xdr:nvSpPr>
      <xdr:spPr>
        <a:xfrm>
          <a:off x="221107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159294</xdr:rowOff>
    </xdr:from>
    <xdr:to>
      <xdr:col>111</xdr:col>
      <xdr:colOff>177800</xdr:colOff>
      <xdr:row>30</xdr:row>
      <xdr:rowOff>169092</xdr:rowOff>
    </xdr:to>
    <xdr:cxnSp macro="">
      <xdr:nvCxnSpPr>
        <xdr:cNvPr id="761" name="直線コネクタ 760"/>
        <xdr:cNvCxnSpPr/>
      </xdr:nvCxnSpPr>
      <xdr:spPr>
        <a:xfrm flipV="1">
          <a:off x="20434300" y="53027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69306</xdr:rowOff>
    </xdr:from>
    <xdr:to>
      <xdr:col>112</xdr:col>
      <xdr:colOff>38100</xdr:colOff>
      <xdr:row>38</xdr:row>
      <xdr:rowOff>170906</xdr:rowOff>
    </xdr:to>
    <xdr:sp macro="" textlink="">
      <xdr:nvSpPr>
        <xdr:cNvPr id="762" name="フローチャート: 判断 761"/>
        <xdr:cNvSpPr/>
      </xdr:nvSpPr>
      <xdr:spPr>
        <a:xfrm>
          <a:off x="212725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162033</xdr:rowOff>
    </xdr:from>
    <xdr:ext cx="313932" cy="259045"/>
    <xdr:sp macro="" textlink="">
      <xdr:nvSpPr>
        <xdr:cNvPr id="763" name="テキスト ボックス 762"/>
        <xdr:cNvSpPr txBox="1"/>
      </xdr:nvSpPr>
      <xdr:spPr>
        <a:xfrm>
          <a:off x="21166333" y="667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169092</xdr:rowOff>
    </xdr:from>
    <xdr:to>
      <xdr:col>107</xdr:col>
      <xdr:colOff>50800</xdr:colOff>
      <xdr:row>31</xdr:row>
      <xdr:rowOff>907</xdr:rowOff>
    </xdr:to>
    <xdr:cxnSp macro="">
      <xdr:nvCxnSpPr>
        <xdr:cNvPr id="764" name="直線コネクタ 763"/>
        <xdr:cNvCxnSpPr/>
      </xdr:nvCxnSpPr>
      <xdr:spPr>
        <a:xfrm flipV="1">
          <a:off x="19545300" y="5312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5" name="フローチャート: 判断 764"/>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163665</xdr:rowOff>
    </xdr:from>
    <xdr:ext cx="313932" cy="259045"/>
    <xdr:sp macro="" textlink="">
      <xdr:nvSpPr>
        <xdr:cNvPr id="766" name="テキスト ボックス 765"/>
        <xdr:cNvSpPr txBox="1"/>
      </xdr:nvSpPr>
      <xdr:spPr>
        <a:xfrm>
          <a:off x="20277333" y="6678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907</xdr:rowOff>
    </xdr:from>
    <xdr:to>
      <xdr:col>102</xdr:col>
      <xdr:colOff>114300</xdr:colOff>
      <xdr:row>32</xdr:row>
      <xdr:rowOff>9072</xdr:rowOff>
    </xdr:to>
    <xdr:cxnSp macro="">
      <xdr:nvCxnSpPr>
        <xdr:cNvPr id="767" name="直線コネクタ 766"/>
        <xdr:cNvCxnSpPr/>
      </xdr:nvCxnSpPr>
      <xdr:spPr>
        <a:xfrm flipV="1">
          <a:off x="18656300" y="5315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70938</xdr:rowOff>
    </xdr:from>
    <xdr:to>
      <xdr:col>102</xdr:col>
      <xdr:colOff>165100</xdr:colOff>
      <xdr:row>39</xdr:row>
      <xdr:rowOff>1088</xdr:rowOff>
    </xdr:to>
    <xdr:sp macro="" textlink="">
      <xdr:nvSpPr>
        <xdr:cNvPr id="768" name="フローチャート: 判断 767"/>
        <xdr:cNvSpPr/>
      </xdr:nvSpPr>
      <xdr:spPr>
        <a:xfrm>
          <a:off x="19494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163665</xdr:rowOff>
    </xdr:from>
    <xdr:ext cx="313932" cy="259045"/>
    <xdr:sp macro="" textlink="">
      <xdr:nvSpPr>
        <xdr:cNvPr id="769" name="テキスト ボックス 768"/>
        <xdr:cNvSpPr txBox="1"/>
      </xdr:nvSpPr>
      <xdr:spPr>
        <a:xfrm>
          <a:off x="19388333" y="6678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48078</xdr:rowOff>
    </xdr:from>
    <xdr:to>
      <xdr:col>98</xdr:col>
      <xdr:colOff>38100</xdr:colOff>
      <xdr:row>36</xdr:row>
      <xdr:rowOff>149678</xdr:rowOff>
    </xdr:to>
    <xdr:sp macro="" textlink="">
      <xdr:nvSpPr>
        <xdr:cNvPr id="770" name="フローチャート: 判断 769"/>
        <xdr:cNvSpPr/>
      </xdr:nvSpPr>
      <xdr:spPr>
        <a:xfrm>
          <a:off x="18605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140805</xdr:rowOff>
    </xdr:from>
    <xdr:ext cx="378565" cy="259045"/>
    <xdr:sp macro="" textlink="">
      <xdr:nvSpPr>
        <xdr:cNvPr id="771" name="テキスト ボックス 770"/>
        <xdr:cNvSpPr txBox="1"/>
      </xdr:nvSpPr>
      <xdr:spPr>
        <a:xfrm>
          <a:off x="18467017" y="631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35016</xdr:rowOff>
    </xdr:from>
    <xdr:to>
      <xdr:col>116</xdr:col>
      <xdr:colOff>114300</xdr:colOff>
      <xdr:row>31</xdr:row>
      <xdr:rowOff>136616</xdr:rowOff>
    </xdr:to>
    <xdr:sp macro="" textlink="">
      <xdr:nvSpPr>
        <xdr:cNvPr id="777" name="楕円 776"/>
        <xdr:cNvSpPr/>
      </xdr:nvSpPr>
      <xdr:spPr>
        <a:xfrm>
          <a:off x="22110700" y="53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159493</xdr:rowOff>
    </xdr:from>
    <xdr:ext cx="378565" cy="259045"/>
    <xdr:sp macro="" textlink="">
      <xdr:nvSpPr>
        <xdr:cNvPr id="778" name="諸支出金該当値テキスト"/>
        <xdr:cNvSpPr txBox="1"/>
      </xdr:nvSpPr>
      <xdr:spPr>
        <a:xfrm>
          <a:off x="22212300" y="5302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108494</xdr:rowOff>
    </xdr:from>
    <xdr:to>
      <xdr:col>112</xdr:col>
      <xdr:colOff>38100</xdr:colOff>
      <xdr:row>31</xdr:row>
      <xdr:rowOff>38644</xdr:rowOff>
    </xdr:to>
    <xdr:sp macro="" textlink="">
      <xdr:nvSpPr>
        <xdr:cNvPr id="779" name="楕円 778"/>
        <xdr:cNvSpPr/>
      </xdr:nvSpPr>
      <xdr:spPr>
        <a:xfrm>
          <a:off x="21272500" y="52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55171</xdr:rowOff>
    </xdr:from>
    <xdr:ext cx="378565" cy="259045"/>
    <xdr:sp macro="" textlink="">
      <xdr:nvSpPr>
        <xdr:cNvPr id="780" name="テキスト ボックス 779"/>
        <xdr:cNvSpPr txBox="1"/>
      </xdr:nvSpPr>
      <xdr:spPr>
        <a:xfrm>
          <a:off x="21134017" y="5027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118292</xdr:rowOff>
    </xdr:from>
    <xdr:to>
      <xdr:col>107</xdr:col>
      <xdr:colOff>101600</xdr:colOff>
      <xdr:row>31</xdr:row>
      <xdr:rowOff>48442</xdr:rowOff>
    </xdr:to>
    <xdr:sp macro="" textlink="">
      <xdr:nvSpPr>
        <xdr:cNvPr id="781" name="楕円 780"/>
        <xdr:cNvSpPr/>
      </xdr:nvSpPr>
      <xdr:spPr>
        <a:xfrm>
          <a:off x="20383500" y="52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64969</xdr:rowOff>
    </xdr:from>
    <xdr:ext cx="378565" cy="259045"/>
    <xdr:sp macro="" textlink="">
      <xdr:nvSpPr>
        <xdr:cNvPr id="782" name="テキスト ボックス 781"/>
        <xdr:cNvSpPr txBox="1"/>
      </xdr:nvSpPr>
      <xdr:spPr>
        <a:xfrm>
          <a:off x="20245017" y="503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121557</xdr:rowOff>
    </xdr:from>
    <xdr:to>
      <xdr:col>102</xdr:col>
      <xdr:colOff>165100</xdr:colOff>
      <xdr:row>31</xdr:row>
      <xdr:rowOff>51707</xdr:rowOff>
    </xdr:to>
    <xdr:sp macro="" textlink="">
      <xdr:nvSpPr>
        <xdr:cNvPr id="783" name="楕円 782"/>
        <xdr:cNvSpPr/>
      </xdr:nvSpPr>
      <xdr:spPr>
        <a:xfrm>
          <a:off x="19494500" y="52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68234</xdr:rowOff>
    </xdr:from>
    <xdr:ext cx="378565" cy="259045"/>
    <xdr:sp macro="" textlink="">
      <xdr:nvSpPr>
        <xdr:cNvPr id="784" name="テキスト ボックス 783"/>
        <xdr:cNvSpPr txBox="1"/>
      </xdr:nvSpPr>
      <xdr:spPr>
        <a:xfrm>
          <a:off x="19356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129722</xdr:rowOff>
    </xdr:from>
    <xdr:to>
      <xdr:col>98</xdr:col>
      <xdr:colOff>38100</xdr:colOff>
      <xdr:row>32</xdr:row>
      <xdr:rowOff>59872</xdr:rowOff>
    </xdr:to>
    <xdr:sp macro="" textlink="">
      <xdr:nvSpPr>
        <xdr:cNvPr id="785" name="楕円 784"/>
        <xdr:cNvSpPr/>
      </xdr:nvSpPr>
      <xdr:spPr>
        <a:xfrm>
          <a:off x="18605500" y="5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76399</xdr:rowOff>
    </xdr:from>
    <xdr:ext cx="378565" cy="259045"/>
    <xdr:sp macro="" textlink="">
      <xdr:nvSpPr>
        <xdr:cNvPr id="786" name="テキスト ボックス 785"/>
        <xdr:cNvSpPr txBox="1"/>
      </xdr:nvSpPr>
      <xdr:spPr>
        <a:xfrm>
          <a:off x="18467017" y="5219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年度と比較すると、響創のまちづくり基金積立金等が減少したものの、情報化基盤光ケーブル推進事業補助金の増などにより増加した。類似団体との比較では、依然として高い水準で推移している。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231,032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年度住民税均等割のみ世帯等に対する支援給付金給付事業費などが減少したものの、障害福祉サービス費等の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増により増加した。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類似団体との比較では高い水準にある。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23,620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消防ポンプ格納庫建設費や高規格救急自動車更新費などが減少したものの、消防本部本署庁舎改修事業費などが増加し、住民１人当たりのコストは増加した。類似団体との比較では高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83,987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年度と比較すると、国民スポーツ大会・全国障害者スポーツ大会開催費や学校給食食材購入費が増加したものの、西部学校給食センター（仮称）整備事業費等の減により、住民１人当たりのコストは減少した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、類似団体との比較では最上位となった。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27,267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年度と比較すると著しく増加し、類似団体との比較では最上位となった。これは、令和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年度に発生した豪雨災害に伴う被災施設の復旧費の増加によるものである。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73,846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も全体的に高い水準で推移している。要因としては、市町村合併後の新市の均衡ある発展を目指すため、合併特例債を活用した基盤整備事業を集中的に行ってきたことによる元利償還金の増加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財政調整基金については、財政計画に基づき積立を行ってきたが、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年度以降、合併特例期間の終了に伴う普通交付税の段階的縮減が始まり一般財源が減少した結果、取崩し額が増加し、基金残高が年々減少していた。しかし、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年度以降は歳計剰余金処分などの積立額が取り崩し額を上回っており、基金残高が増加していたが、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年度は、給与改定に伴う基本給の増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の影響により取り崩し額が積立額を上回り、基金残高が減少している。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実質収支比率については、普通交付税等の歳入一般財源が増加し、教育費等が減少したため、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年度は、積立金取崩額が増加したものの、単年度収支が増加したため、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今後も、市税ほか歳入を確保するとともに、総合計画に基づく事業の重点化などにより歳出を抑制し、財政の健全化に努める。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連結実質赤字比率については、長年赤字が続いていた国民健康保険特別会計が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年度から黒字に転じたことで全会計黒字となっている。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近年、モーターボート競走事業会計においては、スマートフォンやパソコンなどインターネットを使って全国から舟券を購入できる「電話投票」が定着し、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一人当たりの売上単価も増加していることから、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経営が安定化し収益が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今後も、各会計において、効率的な事業運営と経営の見直しや料金の適正化などを行い、財政の健全化に努める。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89713035</v>
      </c>
      <c r="BO4" s="449"/>
      <c r="BP4" s="449"/>
      <c r="BQ4" s="449"/>
      <c r="BR4" s="449"/>
      <c r="BS4" s="449"/>
      <c r="BT4" s="449"/>
      <c r="BU4" s="450"/>
      <c r="BV4" s="448">
        <v>85819024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86880713</v>
      </c>
      <c r="BO5" s="420"/>
      <c r="BP5" s="420"/>
      <c r="BQ5" s="420"/>
      <c r="BR5" s="420"/>
      <c r="BS5" s="420"/>
      <c r="BT5" s="420"/>
      <c r="BU5" s="421"/>
      <c r="BV5" s="419">
        <v>84417130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89.3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2832322</v>
      </c>
      <c r="BO6" s="420"/>
      <c r="BP6" s="420"/>
      <c r="BQ6" s="420"/>
      <c r="BR6" s="420"/>
      <c r="BS6" s="420"/>
      <c r="BT6" s="420"/>
      <c r="BU6" s="421"/>
      <c r="BV6" s="419">
        <v>1401894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v>
      </c>
      <c r="CU6" s="563"/>
      <c r="CV6" s="563"/>
      <c r="CW6" s="563"/>
      <c r="CX6" s="563"/>
      <c r="CY6" s="563"/>
      <c r="CZ6" s="563"/>
      <c r="DA6" s="564"/>
      <c r="DB6" s="562">
        <v>89.8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1047387</v>
      </c>
      <c r="BO7" s="420"/>
      <c r="BP7" s="420"/>
      <c r="BQ7" s="420"/>
      <c r="BR7" s="420"/>
      <c r="BS7" s="420"/>
      <c r="BT7" s="420"/>
      <c r="BU7" s="421"/>
      <c r="BV7" s="419">
        <v>659778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35447284</v>
      </c>
      <c r="CU7" s="420"/>
      <c r="CV7" s="420"/>
      <c r="CW7" s="420"/>
      <c r="CX7" s="420"/>
      <c r="CY7" s="420"/>
      <c r="CZ7" s="420"/>
      <c r="DA7" s="421"/>
      <c r="DB7" s="419">
        <v>34670896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1784935</v>
      </c>
      <c r="BO8" s="420"/>
      <c r="BP8" s="420"/>
      <c r="BQ8" s="420"/>
      <c r="BR8" s="420"/>
      <c r="BS8" s="420"/>
      <c r="BT8" s="420"/>
      <c r="BU8" s="421"/>
      <c r="BV8" s="419">
        <v>742116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117373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1042819</v>
      </c>
      <c r="BO9" s="420"/>
      <c r="BP9" s="420"/>
      <c r="BQ9" s="420"/>
      <c r="BR9" s="420"/>
      <c r="BS9" s="420"/>
      <c r="BT9" s="420"/>
      <c r="BU9" s="421"/>
      <c r="BV9" s="419">
        <v>-1449042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17.5</v>
      </c>
      <c r="CU9" s="417"/>
      <c r="CV9" s="417"/>
      <c r="CW9" s="417"/>
      <c r="CX9" s="417"/>
      <c r="CY9" s="417"/>
      <c r="CZ9" s="417"/>
      <c r="DA9" s="418"/>
      <c r="DB9" s="416">
        <v>17.2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122785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1326</v>
      </c>
      <c r="BO10" s="420"/>
      <c r="BP10" s="420"/>
      <c r="BQ10" s="420"/>
      <c r="BR10" s="420"/>
      <c r="BS10" s="420"/>
      <c r="BT10" s="420"/>
      <c r="BU10" s="421"/>
      <c r="BV10" s="419">
        <v>30827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113890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2120388</v>
      </c>
      <c r="BO12" s="420"/>
      <c r="BP12" s="420"/>
      <c r="BQ12" s="420"/>
      <c r="BR12" s="420"/>
      <c r="BS12" s="420"/>
      <c r="BT12" s="420"/>
      <c r="BU12" s="421"/>
      <c r="BV12" s="419">
        <v>833984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112721</v>
      </c>
      <c r="S13" s="507"/>
      <c r="T13" s="507"/>
      <c r="U13" s="507"/>
      <c r="V13" s="508"/>
      <c r="W13" s="509" t="s">
        <v>131</v>
      </c>
      <c r="X13" s="405"/>
      <c r="Y13" s="405"/>
      <c r="Z13" s="405"/>
      <c r="AA13" s="405"/>
      <c r="AB13" s="406"/>
      <c r="AC13" s="372">
        <v>5930</v>
      </c>
      <c r="AD13" s="373"/>
      <c r="AE13" s="373"/>
      <c r="AF13" s="373"/>
      <c r="AG13" s="374"/>
      <c r="AH13" s="372">
        <v>7008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-1076243</v>
      </c>
      <c r="BO13" s="420"/>
      <c r="BP13" s="420"/>
      <c r="BQ13" s="420"/>
      <c r="BR13" s="420"/>
      <c r="BS13" s="420"/>
      <c r="BT13" s="420"/>
      <c r="BU13" s="421"/>
      <c r="BV13" s="419">
        <v>-2252199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14.3</v>
      </c>
      <c r="CU13" s="417"/>
      <c r="CV13" s="417"/>
      <c r="CW13" s="417"/>
      <c r="CX13" s="417"/>
      <c r="CY13" s="417"/>
      <c r="CZ13" s="417"/>
      <c r="DA13" s="418"/>
      <c r="DB13" s="416">
        <v>13.5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115475</v>
      </c>
      <c r="S14" s="507"/>
      <c r="T14" s="507"/>
      <c r="U14" s="507"/>
      <c r="V14" s="508"/>
      <c r="W14" s="510"/>
      <c r="X14" s="408"/>
      <c r="Y14" s="408"/>
      <c r="Z14" s="408"/>
      <c r="AA14" s="408"/>
      <c r="AB14" s="409"/>
      <c r="AC14" s="499">
        <v>10.7</v>
      </c>
      <c r="AD14" s="500"/>
      <c r="AE14" s="500"/>
      <c r="AF14" s="500"/>
      <c r="AG14" s="501"/>
      <c r="AH14" s="499">
        <v>12.1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117.5</v>
      </c>
      <c r="CU14" s="517"/>
      <c r="CV14" s="517"/>
      <c r="CW14" s="517"/>
      <c r="CX14" s="517"/>
      <c r="CY14" s="517"/>
      <c r="CZ14" s="517"/>
      <c r="DA14" s="518"/>
      <c r="DB14" s="516">
        <v>111.1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114490</v>
      </c>
      <c r="S15" s="507"/>
      <c r="T15" s="507"/>
      <c r="U15" s="507"/>
      <c r="V15" s="508"/>
      <c r="W15" s="509" t="s">
        <v>137</v>
      </c>
      <c r="X15" s="405"/>
      <c r="Y15" s="405"/>
      <c r="Z15" s="405"/>
      <c r="AA15" s="405"/>
      <c r="AB15" s="406"/>
      <c r="AC15" s="372">
        <v>12895</v>
      </c>
      <c r="AD15" s="373"/>
      <c r="AE15" s="373"/>
      <c r="AF15" s="373"/>
      <c r="AG15" s="374"/>
      <c r="AH15" s="372">
        <v>13477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13716632</v>
      </c>
      <c r="BO15" s="449"/>
      <c r="BP15" s="449"/>
      <c r="BQ15" s="449"/>
      <c r="BR15" s="449"/>
      <c r="BS15" s="449"/>
      <c r="BT15" s="449"/>
      <c r="BU15" s="450"/>
      <c r="BV15" s="448">
        <v>13505687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23.2</v>
      </c>
      <c r="AD16" s="500"/>
      <c r="AE16" s="500"/>
      <c r="AF16" s="500"/>
      <c r="AG16" s="501"/>
      <c r="AH16" s="499">
        <v>23.4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31882379</v>
      </c>
      <c r="BO16" s="420"/>
      <c r="BP16" s="420"/>
      <c r="BQ16" s="420"/>
      <c r="BR16" s="420"/>
      <c r="BS16" s="420"/>
      <c r="BT16" s="420"/>
      <c r="BU16" s="421"/>
      <c r="BV16" s="419">
        <v>31035344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36706</v>
      </c>
      <c r="AD17" s="373"/>
      <c r="AE17" s="373"/>
      <c r="AF17" s="373"/>
      <c r="AG17" s="374"/>
      <c r="AH17" s="372">
        <v>37208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17201601</v>
      </c>
      <c r="BO17" s="420"/>
      <c r="BP17" s="420"/>
      <c r="BQ17" s="420"/>
      <c r="BR17" s="420"/>
      <c r="BS17" s="420"/>
      <c r="BT17" s="420"/>
      <c r="BU17" s="421"/>
      <c r="BV17" s="419">
        <v>16934027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487.58</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32279058</v>
      </c>
      <c r="BO18" s="420"/>
      <c r="BP18" s="420"/>
      <c r="BQ18" s="420"/>
      <c r="BR18" s="420"/>
      <c r="BS18" s="420"/>
      <c r="BT18" s="420"/>
      <c r="BU18" s="421"/>
      <c r="BV18" s="419">
        <v>31229702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46785473</v>
      </c>
      <c r="BO19" s="420"/>
      <c r="BP19" s="420"/>
      <c r="BQ19" s="420"/>
      <c r="BR19" s="420"/>
      <c r="BS19" s="420"/>
      <c r="BT19" s="420"/>
      <c r="BU19" s="421"/>
      <c r="BV19" s="419">
        <v>46413614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44192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85684727</v>
      </c>
      <c r="BO22" s="449"/>
      <c r="BP22" s="449"/>
      <c r="BQ22" s="449"/>
      <c r="BR22" s="449"/>
      <c r="BS22" s="449"/>
      <c r="BT22" s="449"/>
      <c r="BU22" s="450"/>
      <c r="BV22" s="448">
        <v>87302287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64042880</v>
      </c>
      <c r="BO23" s="420"/>
      <c r="BP23" s="420"/>
      <c r="BQ23" s="420"/>
      <c r="BR23" s="420"/>
      <c r="BS23" s="420"/>
      <c r="BT23" s="420"/>
      <c r="BU23" s="421"/>
      <c r="BV23" s="419">
        <v>63761755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9630</v>
      </c>
      <c r="R24" s="373"/>
      <c r="S24" s="373"/>
      <c r="T24" s="373"/>
      <c r="U24" s="373"/>
      <c r="V24" s="374"/>
      <c r="W24" s="462"/>
      <c r="X24" s="399"/>
      <c r="Y24" s="400"/>
      <c r="Z24" s="375" t="s">
        <v>162</v>
      </c>
      <c r="AA24" s="376"/>
      <c r="AB24" s="376"/>
      <c r="AC24" s="376"/>
      <c r="AD24" s="376"/>
      <c r="AE24" s="376"/>
      <c r="AF24" s="376"/>
      <c r="AG24" s="377"/>
      <c r="AH24" s="372">
        <v>1136</v>
      </c>
      <c r="AI24" s="373"/>
      <c r="AJ24" s="373"/>
      <c r="AK24" s="373"/>
      <c r="AL24" s="374"/>
      <c r="AM24" s="372">
        <v>3562496</v>
      </c>
      <c r="AN24" s="373"/>
      <c r="AO24" s="373"/>
      <c r="AP24" s="373"/>
      <c r="AQ24" s="373"/>
      <c r="AR24" s="374"/>
      <c r="AS24" s="372">
        <v>3136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68395970</v>
      </c>
      <c r="BO24" s="420"/>
      <c r="BP24" s="420"/>
      <c r="BQ24" s="420"/>
      <c r="BR24" s="420"/>
      <c r="BS24" s="420"/>
      <c r="BT24" s="420"/>
      <c r="BU24" s="421"/>
      <c r="BV24" s="419">
        <v>68057519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7700</v>
      </c>
      <c r="R25" s="373"/>
      <c r="S25" s="373"/>
      <c r="T25" s="373"/>
      <c r="U25" s="373"/>
      <c r="V25" s="374"/>
      <c r="W25" s="462"/>
      <c r="X25" s="399"/>
      <c r="Y25" s="400"/>
      <c r="Z25" s="375" t="s">
        <v>165</v>
      </c>
      <c r="AA25" s="376"/>
      <c r="AB25" s="376"/>
      <c r="AC25" s="376"/>
      <c r="AD25" s="376"/>
      <c r="AE25" s="376"/>
      <c r="AF25" s="376"/>
      <c r="AG25" s="377"/>
      <c r="AH25" s="372">
        <v>179</v>
      </c>
      <c r="AI25" s="373"/>
      <c r="AJ25" s="373"/>
      <c r="AK25" s="373"/>
      <c r="AL25" s="374"/>
      <c r="AM25" s="372">
        <v>555258</v>
      </c>
      <c r="AN25" s="373"/>
      <c r="AO25" s="373"/>
      <c r="AP25" s="373"/>
      <c r="AQ25" s="373"/>
      <c r="AR25" s="374"/>
      <c r="AS25" s="372">
        <v>3102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4156734</v>
      </c>
      <c r="BO25" s="449"/>
      <c r="BP25" s="449"/>
      <c r="BQ25" s="449"/>
      <c r="BR25" s="449"/>
      <c r="BS25" s="449"/>
      <c r="BT25" s="449"/>
      <c r="BU25" s="450"/>
      <c r="BV25" s="448">
        <v>7673528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6900</v>
      </c>
      <c r="R26" s="373"/>
      <c r="S26" s="373"/>
      <c r="T26" s="373"/>
      <c r="U26" s="373"/>
      <c r="V26" s="374"/>
      <c r="W26" s="462"/>
      <c r="X26" s="399"/>
      <c r="Y26" s="400"/>
      <c r="Z26" s="375" t="s">
        <v>168</v>
      </c>
      <c r="AA26" s="430"/>
      <c r="AB26" s="430"/>
      <c r="AC26" s="430"/>
      <c r="AD26" s="430"/>
      <c r="AE26" s="430"/>
      <c r="AF26" s="430"/>
      <c r="AG26" s="431"/>
      <c r="AH26" s="372">
        <v>64</v>
      </c>
      <c r="AI26" s="373"/>
      <c r="AJ26" s="373"/>
      <c r="AK26" s="373"/>
      <c r="AL26" s="374"/>
      <c r="AM26" s="372">
        <v>218368</v>
      </c>
      <c r="AN26" s="373"/>
      <c r="AO26" s="373"/>
      <c r="AP26" s="373"/>
      <c r="AQ26" s="373"/>
      <c r="AR26" s="374"/>
      <c r="AS26" s="372">
        <v>3412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3000000</v>
      </c>
      <c r="BO26" s="420"/>
      <c r="BP26" s="420"/>
      <c r="BQ26" s="420"/>
      <c r="BR26" s="420"/>
      <c r="BS26" s="420"/>
      <c r="BT26" s="420"/>
      <c r="BU26" s="421"/>
      <c r="BV26" s="419">
        <v>4000000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5030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31696</v>
      </c>
      <c r="AN27" s="373"/>
      <c r="AO27" s="373"/>
      <c r="AP27" s="373"/>
      <c r="AQ27" s="373"/>
      <c r="AR27" s="374"/>
      <c r="AS27" s="372">
        <v>3962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1667774</v>
      </c>
      <c r="BO27" s="454"/>
      <c r="BP27" s="454"/>
      <c r="BQ27" s="454"/>
      <c r="BR27" s="454"/>
      <c r="BS27" s="454"/>
      <c r="BT27" s="454"/>
      <c r="BU27" s="455"/>
      <c r="BV27" s="453">
        <v>1662282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4590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1885396</v>
      </c>
      <c r="BO28" s="449"/>
      <c r="BP28" s="449"/>
      <c r="BQ28" s="449"/>
      <c r="BR28" s="449"/>
      <c r="BS28" s="449"/>
      <c r="BT28" s="449"/>
      <c r="BU28" s="450"/>
      <c r="BV28" s="448">
        <v>3604459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4380</v>
      </c>
      <c r="R29" s="373"/>
      <c r="S29" s="373"/>
      <c r="T29" s="373"/>
      <c r="U29" s="373"/>
      <c r="V29" s="374"/>
      <c r="W29" s="463"/>
      <c r="X29" s="464"/>
      <c r="Y29" s="465"/>
      <c r="Z29" s="375" t="s">
        <v>177</v>
      </c>
      <c r="AA29" s="376"/>
      <c r="AB29" s="376"/>
      <c r="AC29" s="376"/>
      <c r="AD29" s="376"/>
      <c r="AE29" s="376"/>
      <c r="AF29" s="376"/>
      <c r="AG29" s="377"/>
      <c r="AH29" s="372">
        <v>1144</v>
      </c>
      <c r="AI29" s="373"/>
      <c r="AJ29" s="373"/>
      <c r="AK29" s="373"/>
      <c r="AL29" s="374"/>
      <c r="AM29" s="372">
        <v>3594192</v>
      </c>
      <c r="AN29" s="373"/>
      <c r="AO29" s="373"/>
      <c r="AP29" s="373"/>
      <c r="AQ29" s="373"/>
      <c r="AR29" s="374"/>
      <c r="AS29" s="372">
        <v>3142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837386</v>
      </c>
      <c r="BO29" s="420"/>
      <c r="BP29" s="420"/>
      <c r="BQ29" s="420"/>
      <c r="BR29" s="420"/>
      <c r="BS29" s="420"/>
      <c r="BT29" s="420"/>
      <c r="BU29" s="421"/>
      <c r="BV29" s="419">
        <v>748876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17264975</v>
      </c>
      <c r="BO30" s="454"/>
      <c r="BP30" s="454"/>
      <c r="BQ30" s="454"/>
      <c r="BR30" s="454"/>
      <c r="BS30" s="454"/>
      <c r="BT30" s="454"/>
      <c r="BU30" s="455"/>
      <c r="BV30" s="453">
        <v>19729570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13</v>
      </c>
      <c r="BF34" s="367"/>
      <c r="BG34" s="368" t="str">
        <f>IF('各会計、関係団体の財政状況及び健全化判断比率'!B36="","",'各会計、関係団体の財政状況及び健全化判断比率'!B36)</f>
        <v>国民宿舎特別会計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佐賀県後期高齢者医療広域連合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唐津市土地開発公社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有線テレビ事業特別会計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介護保険特別会計（普通会計除く）</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佐賀県後期高齢者医療広域連合（医療）</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公益財団法人唐津市文化事業団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介護保険特別会計（普通会計分）</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後期高齢者医療特別会計（普通会計除く）</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佐賀県市町総合事務組合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株式会社桃山天下市</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後期高齢者医療特別会計（普通会計分）</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IF('各会計、関係団体の財政状況及び健全化判断比率'!B34="","",'各会計、関係団体の財政状況及び健全化判断比率'!B34)</f>
        <v>市民病院きたはた事業会計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佐賀県市町総合事務組合（交通災害）</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株式会社鳴神の庄</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IF('各会計、関係団体の財政状況及び健全化判断比率'!B35="","",'各会計、関係団体の財政状況及び健全化判断比率'!B35)</f>
        <v>モーターボート競走事業会計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株式会社鳴神温泉</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株式会社キコリななやま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24</v>
      </c>
      <c r="CP40" s="367"/>
      <c r="CQ40" s="368" t="str">
        <f>IF('各会計、関係団体の財政状況及び健全化判断比率'!BS13="","",'各会計、関係団体の財政状況及び健全化判断比率'!BS13)</f>
        <v>公益財団法人唐津市スポーツ協会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25</v>
      </c>
      <c r="CP41" s="367"/>
      <c r="CQ41" s="368" t="str">
        <f>IF('各会計、関係団体の財政状況及び健全化判断比率'!BS14="","",'各会計、関係団体の財政状況及び健全化判断比率'!BS14)</f>
        <v>株式会社肥前風力エネルギー開発</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6rE5tW3yeTWOZ+22Dsr2w4IRVilGxpNLbrJYyhjDm4Q7w40dd8Pcqci9DOwGigS+0TYFx0CSNiK5n2/Q1qyRA==" saltValue="s84dbfulnD0x1BLOFa0J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63" t="s">
        <v>539</v>
      </c>
      <c r="D34" s="1163"/>
      <c r="E34" s="1164"/>
      <c r="F34" s="32">
        <v>16.27</v>
      </c>
      <c r="G34" s="33">
        <v>19.309999999999999</v>
      </c>
      <c r="H34" s="33">
        <v>33.11</v>
      </c>
      <c r="I34" s="33">
        <v>47.71</v>
      </c>
      <c r="J34" s="34">
        <v>57</v>
      </c>
      <c r="K34" s="22"/>
      <c r="L34" s="22"/>
      <c r="M34" s="22"/>
      <c r="N34" s="22"/>
      <c r="O34" s="22"/>
      <c r="P34" s="22"/>
    </row>
    <row r="35" spans="1:16" ht="39" customHeight="1" x14ac:dyDescent="0.15">
      <c r="A35" s="22"/>
      <c r="B35" s="35"/>
      <c r="C35" s="1157" t="s">
        <v>540</v>
      </c>
      <c r="D35" s="1158"/>
      <c r="E35" s="1159"/>
      <c r="F35" s="36">
        <v>6.08</v>
      </c>
      <c r="G35" s="37">
        <v>6.71</v>
      </c>
      <c r="H35" s="37">
        <v>7.1</v>
      </c>
      <c r="I35" s="37">
        <v>6.99</v>
      </c>
      <c r="J35" s="38">
        <v>6.7</v>
      </c>
      <c r="K35" s="22"/>
      <c r="L35" s="22"/>
      <c r="M35" s="22"/>
      <c r="N35" s="22"/>
      <c r="O35" s="22"/>
      <c r="P35" s="22"/>
    </row>
    <row r="36" spans="1:16" ht="39" customHeight="1" x14ac:dyDescent="0.15">
      <c r="A36" s="22"/>
      <c r="B36" s="35"/>
      <c r="C36" s="1157" t="s">
        <v>541</v>
      </c>
      <c r="D36" s="1158"/>
      <c r="E36" s="1159"/>
      <c r="F36" s="36">
        <v>4.46</v>
      </c>
      <c r="G36" s="37">
        <v>4.21</v>
      </c>
      <c r="H36" s="37">
        <v>6.22</v>
      </c>
      <c r="I36" s="37">
        <v>2</v>
      </c>
      <c r="J36" s="38">
        <v>4.6100000000000003</v>
      </c>
      <c r="K36" s="22"/>
      <c r="L36" s="22"/>
      <c r="M36" s="22"/>
      <c r="N36" s="22"/>
      <c r="O36" s="22"/>
      <c r="P36" s="22"/>
    </row>
    <row r="37" spans="1:16" ht="39" customHeight="1" x14ac:dyDescent="0.15">
      <c r="A37" s="22"/>
      <c r="B37" s="35"/>
      <c r="C37" s="1157" t="s">
        <v>542</v>
      </c>
      <c r="D37" s="1158"/>
      <c r="E37" s="1159"/>
      <c r="F37" s="36">
        <v>1.54</v>
      </c>
      <c r="G37" s="37">
        <v>1.58</v>
      </c>
      <c r="H37" s="37">
        <v>1.62</v>
      </c>
      <c r="I37" s="37">
        <v>1.74</v>
      </c>
      <c r="J37" s="38">
        <v>1.69</v>
      </c>
      <c r="K37" s="22"/>
      <c r="L37" s="22"/>
      <c r="M37" s="22"/>
      <c r="N37" s="22"/>
      <c r="O37" s="22"/>
      <c r="P37" s="22"/>
    </row>
    <row r="38" spans="1:16" ht="39" customHeight="1" x14ac:dyDescent="0.15">
      <c r="A38" s="22"/>
      <c r="B38" s="35"/>
      <c r="C38" s="1157" t="s">
        <v>543</v>
      </c>
      <c r="D38" s="1158"/>
      <c r="E38" s="1159"/>
      <c r="F38" s="36">
        <v>0.79</v>
      </c>
      <c r="G38" s="37">
        <v>1.1499999999999999</v>
      </c>
      <c r="H38" s="37">
        <v>0.69</v>
      </c>
      <c r="I38" s="37">
        <v>1.26</v>
      </c>
      <c r="J38" s="38">
        <v>1.33</v>
      </c>
      <c r="K38" s="22"/>
      <c r="L38" s="22"/>
      <c r="M38" s="22"/>
      <c r="N38" s="22"/>
      <c r="O38" s="22"/>
      <c r="P38" s="22"/>
    </row>
    <row r="39" spans="1:16" ht="39" customHeight="1" x14ac:dyDescent="0.15">
      <c r="A39" s="22"/>
      <c r="B39" s="35"/>
      <c r="C39" s="1157" t="s">
        <v>544</v>
      </c>
      <c r="D39" s="1158"/>
      <c r="E39" s="1159"/>
      <c r="F39" s="36">
        <v>0.4</v>
      </c>
      <c r="G39" s="37">
        <v>0.45</v>
      </c>
      <c r="H39" s="37">
        <v>0.56999999999999995</v>
      </c>
      <c r="I39" s="37">
        <v>0.64</v>
      </c>
      <c r="J39" s="38">
        <v>0.76</v>
      </c>
      <c r="K39" s="22"/>
      <c r="L39" s="22"/>
      <c r="M39" s="22"/>
      <c r="N39" s="22"/>
      <c r="O39" s="22"/>
      <c r="P39" s="22"/>
    </row>
    <row r="40" spans="1:16" ht="39" customHeight="1" x14ac:dyDescent="0.15">
      <c r="A40" s="22"/>
      <c r="B40" s="35"/>
      <c r="C40" s="1157" t="s">
        <v>545</v>
      </c>
      <c r="D40" s="1158"/>
      <c r="E40" s="1159"/>
      <c r="F40" s="36">
        <v>1.1200000000000001</v>
      </c>
      <c r="G40" s="37">
        <v>0.99</v>
      </c>
      <c r="H40" s="37">
        <v>1.18</v>
      </c>
      <c r="I40" s="37">
        <v>1.06</v>
      </c>
      <c r="J40" s="38">
        <v>0.56000000000000005</v>
      </c>
      <c r="K40" s="22"/>
      <c r="L40" s="22"/>
      <c r="M40" s="22"/>
      <c r="N40" s="22"/>
      <c r="O40" s="22"/>
      <c r="P40" s="22"/>
    </row>
    <row r="41" spans="1:16" ht="39" customHeight="1" x14ac:dyDescent="0.15">
      <c r="A41" s="22"/>
      <c r="B41" s="35"/>
      <c r="C41" s="1157" t="s">
        <v>546</v>
      </c>
      <c r="D41" s="1158"/>
      <c r="E41" s="1159"/>
      <c r="F41" s="36">
        <v>0.71</v>
      </c>
      <c r="G41" s="37">
        <v>1.31</v>
      </c>
      <c r="H41" s="37">
        <v>1.28</v>
      </c>
      <c r="I41" s="37">
        <v>0.46</v>
      </c>
      <c r="J41" s="38">
        <v>0.48</v>
      </c>
      <c r="K41" s="22"/>
      <c r="L41" s="22"/>
      <c r="M41" s="22"/>
      <c r="N41" s="22"/>
      <c r="O41" s="22"/>
      <c r="P41" s="22"/>
    </row>
    <row r="42" spans="1:16" ht="39" customHeight="1" x14ac:dyDescent="0.15">
      <c r="A42" s="22"/>
      <c r="B42" s="39"/>
      <c r="C42" s="1157" t="s">
        <v>547</v>
      </c>
      <c r="D42" s="1158"/>
      <c r="E42" s="1159"/>
      <c r="F42" s="36" t="s">
        <v>494</v>
      </c>
      <c r="G42" s="37" t="s">
        <v>494</v>
      </c>
      <c r="H42" s="37" t="s">
        <v>494</v>
      </c>
      <c r="I42" s="37" t="s">
        <v>494</v>
      </c>
      <c r="J42" s="38" t="s">
        <v>494</v>
      </c>
      <c r="K42" s="22"/>
      <c r="L42" s="22"/>
      <c r="M42" s="22"/>
      <c r="N42" s="22"/>
      <c r="O42" s="22"/>
      <c r="P42" s="22"/>
    </row>
    <row r="43" spans="1:16" ht="39" customHeight="1" thickBot="1" x14ac:dyDescent="0.2">
      <c r="A43" s="22"/>
      <c r="B43" s="40"/>
      <c r="C43" s="1160" t="s">
        <v>548</v>
      </c>
      <c r="D43" s="1161"/>
      <c r="E43" s="1162"/>
      <c r="F43" s="41">
        <v>0.13</v>
      </c>
      <c r="G43" s="42">
        <v>0.1</v>
      </c>
      <c r="H43" s="42">
        <v>0.11</v>
      </c>
      <c r="I43" s="42">
        <v>0.14000000000000001</v>
      </c>
      <c r="J43" s="43">
        <v>0.43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VsnW4/mmENvUHc17BExaR8z7ddz95/AWoXrUd2KRrV5KgQuBzIZcEaC3GrrmsIj0503nzTmpIsJ7fuVd9V/w==" saltValue="nnLABD/Ah3H2XjLgrgMl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88" t="s">
        <v>9</v>
      </c>
      <c r="C45" s="1189"/>
      <c r="D45" s="58"/>
      <c r="E45" s="1194" t="s">
        <v>10</v>
      </c>
      <c r="F45" s="1194"/>
      <c r="G45" s="1194"/>
      <c r="H45" s="1194"/>
      <c r="I45" s="1194"/>
      <c r="J45" s="1195"/>
      <c r="K45" s="59">
        <v>7998</v>
      </c>
      <c r="L45" s="60">
        <v>8027</v>
      </c>
      <c r="M45" s="60">
        <v>8315</v>
      </c>
      <c r="N45" s="60">
        <v>8231</v>
      </c>
      <c r="O45" s="61">
        <v>8408</v>
      </c>
      <c r="P45" s="48"/>
      <c r="Q45" s="48"/>
      <c r="R45" s="48"/>
      <c r="S45" s="48"/>
      <c r="T45" s="48"/>
      <c r="U45" s="48"/>
    </row>
    <row r="46" spans="1:21" ht="30.75" customHeight="1" x14ac:dyDescent="0.15">
      <c r="A46" s="48"/>
      <c r="B46" s="1190"/>
      <c r="C46" s="1191"/>
      <c r="D46" s="62"/>
      <c r="E46" s="1167" t="s">
        <v>11</v>
      </c>
      <c r="F46" s="1167"/>
      <c r="G46" s="1167"/>
      <c r="H46" s="1167"/>
      <c r="I46" s="1167"/>
      <c r="J46" s="1168"/>
      <c r="K46" s="63" t="s">
        <v>494</v>
      </c>
      <c r="L46" s="64" t="s">
        <v>494</v>
      </c>
      <c r="M46" s="64" t="s">
        <v>494</v>
      </c>
      <c r="N46" s="64" t="s">
        <v>494</v>
      </c>
      <c r="O46" s="65" t="s">
        <v>494</v>
      </c>
      <c r="P46" s="48"/>
      <c r="Q46" s="48"/>
      <c r="R46" s="48"/>
      <c r="S46" s="48"/>
      <c r="T46" s="48"/>
      <c r="U46" s="48"/>
    </row>
    <row r="47" spans="1:21" ht="30.75" customHeight="1" x14ac:dyDescent="0.15">
      <c r="A47" s="48"/>
      <c r="B47" s="1190"/>
      <c r="C47" s="1191"/>
      <c r="D47" s="62"/>
      <c r="E47" s="1167" t="s">
        <v>12</v>
      </c>
      <c r="F47" s="1167"/>
      <c r="G47" s="1167"/>
      <c r="H47" s="1167"/>
      <c r="I47" s="1167"/>
      <c r="J47" s="1168"/>
      <c r="K47" s="63" t="s">
        <v>494</v>
      </c>
      <c r="L47" s="64" t="s">
        <v>494</v>
      </c>
      <c r="M47" s="64" t="s">
        <v>494</v>
      </c>
      <c r="N47" s="64" t="s">
        <v>494</v>
      </c>
      <c r="O47" s="65" t="s">
        <v>494</v>
      </c>
      <c r="P47" s="48"/>
      <c r="Q47" s="48"/>
      <c r="R47" s="48"/>
      <c r="S47" s="48"/>
      <c r="T47" s="48"/>
      <c r="U47" s="48"/>
    </row>
    <row r="48" spans="1:21" ht="30.75" customHeight="1" x14ac:dyDescent="0.15">
      <c r="A48" s="48"/>
      <c r="B48" s="1190"/>
      <c r="C48" s="1191"/>
      <c r="D48" s="62"/>
      <c r="E48" s="1167" t="s">
        <v>13</v>
      </c>
      <c r="F48" s="1167"/>
      <c r="G48" s="1167"/>
      <c r="H48" s="1167"/>
      <c r="I48" s="1167"/>
      <c r="J48" s="1168"/>
      <c r="K48" s="63">
        <v>2425</v>
      </c>
      <c r="L48" s="64">
        <v>2519</v>
      </c>
      <c r="M48" s="64">
        <v>2790</v>
      </c>
      <c r="N48" s="64">
        <v>2792</v>
      </c>
      <c r="O48" s="65">
        <v>2613</v>
      </c>
      <c r="P48" s="48"/>
      <c r="Q48" s="48"/>
      <c r="R48" s="48"/>
      <c r="S48" s="48"/>
      <c r="T48" s="48"/>
      <c r="U48" s="48"/>
    </row>
    <row r="49" spans="1:21" ht="30.75" customHeight="1" x14ac:dyDescent="0.15">
      <c r="A49" s="48"/>
      <c r="B49" s="1190"/>
      <c r="C49" s="1191"/>
      <c r="D49" s="62"/>
      <c r="E49" s="1167" t="s">
        <v>14</v>
      </c>
      <c r="F49" s="1167"/>
      <c r="G49" s="1167"/>
      <c r="H49" s="1167"/>
      <c r="I49" s="1167"/>
      <c r="J49" s="1168"/>
      <c r="K49" s="63" t="s">
        <v>494</v>
      </c>
      <c r="L49" s="64" t="s">
        <v>494</v>
      </c>
      <c r="M49" s="64" t="s">
        <v>494</v>
      </c>
      <c r="N49" s="64" t="s">
        <v>494</v>
      </c>
      <c r="O49" s="65" t="s">
        <v>494</v>
      </c>
      <c r="P49" s="48"/>
      <c r="Q49" s="48"/>
      <c r="R49" s="48"/>
      <c r="S49" s="48"/>
      <c r="T49" s="48"/>
      <c r="U49" s="48"/>
    </row>
    <row r="50" spans="1:21" ht="30.75" customHeight="1" x14ac:dyDescent="0.15">
      <c r="A50" s="48"/>
      <c r="B50" s="1190"/>
      <c r="C50" s="1191"/>
      <c r="D50" s="62"/>
      <c r="E50" s="1167" t="s">
        <v>15</v>
      </c>
      <c r="F50" s="1167"/>
      <c r="G50" s="1167"/>
      <c r="H50" s="1167"/>
      <c r="I50" s="1167"/>
      <c r="J50" s="1168"/>
      <c r="K50" s="63">
        <v>71</v>
      </c>
      <c r="L50" s="64">
        <v>55</v>
      </c>
      <c r="M50" s="64">
        <v>43</v>
      </c>
      <c r="N50" s="64">
        <v>32</v>
      </c>
      <c r="O50" s="65">
        <v>20</v>
      </c>
      <c r="P50" s="48"/>
      <c r="Q50" s="48"/>
      <c r="R50" s="48"/>
      <c r="S50" s="48"/>
      <c r="T50" s="48"/>
      <c r="U50" s="48"/>
    </row>
    <row r="51" spans="1:21" ht="30.75" customHeight="1" x14ac:dyDescent="0.15">
      <c r="A51" s="48"/>
      <c r="B51" s="1192"/>
      <c r="C51" s="1193"/>
      <c r="D51" s="66"/>
      <c r="E51" s="1167" t="s">
        <v>16</v>
      </c>
      <c r="F51" s="1167"/>
      <c r="G51" s="1167"/>
      <c r="H51" s="1167"/>
      <c r="I51" s="1167"/>
      <c r="J51" s="1168"/>
      <c r="K51" s="63" t="s">
        <v>494</v>
      </c>
      <c r="L51" s="64" t="s">
        <v>494</v>
      </c>
      <c r="M51" s="64" t="s">
        <v>494</v>
      </c>
      <c r="N51" s="64" t="s">
        <v>494</v>
      </c>
      <c r="O51" s="65" t="s">
        <v>494</v>
      </c>
      <c r="P51" s="48"/>
      <c r="Q51" s="48"/>
      <c r="R51" s="48"/>
      <c r="S51" s="48"/>
      <c r="T51" s="48"/>
      <c r="U51" s="48"/>
    </row>
    <row r="52" spans="1:21" ht="30.75" customHeight="1" x14ac:dyDescent="0.15">
      <c r="A52" s="48"/>
      <c r="B52" s="1165" t="s">
        <v>17</v>
      </c>
      <c r="C52" s="1166"/>
      <c r="D52" s="66"/>
      <c r="E52" s="1167" t="s">
        <v>18</v>
      </c>
      <c r="F52" s="1167"/>
      <c r="G52" s="1167"/>
      <c r="H52" s="1167"/>
      <c r="I52" s="1167"/>
      <c r="J52" s="1168"/>
      <c r="K52" s="63">
        <v>7229</v>
      </c>
      <c r="L52" s="64">
        <v>7197</v>
      </c>
      <c r="M52" s="64">
        <v>7254</v>
      </c>
      <c r="N52" s="64">
        <v>6997</v>
      </c>
      <c r="O52" s="65">
        <v>6905</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3265</v>
      </c>
      <c r="L53" s="69">
        <v>3404</v>
      </c>
      <c r="M53" s="69">
        <v>3894</v>
      </c>
      <c r="N53" s="69">
        <v>4058</v>
      </c>
      <c r="O53" s="70">
        <v>4136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73" t="s">
        <v>24</v>
      </c>
      <c r="C58" s="1174"/>
      <c r="D58" s="1179" t="s">
        <v>25</v>
      </c>
      <c r="E58" s="1180"/>
      <c r="F58" s="1180"/>
      <c r="G58" s="1180"/>
      <c r="H58" s="1180"/>
      <c r="I58" s="1180"/>
      <c r="J58" s="1181"/>
      <c r="K58" s="83" t="s">
        <v>588</v>
      </c>
      <c r="L58" s="84" t="s">
        <v>588</v>
      </c>
      <c r="M58" s="84" t="s">
        <v>589</v>
      </c>
      <c r="N58" s="84" t="s">
        <v>590</v>
      </c>
      <c r="O58" s="85" t="s">
        <v>591</v>
      </c>
    </row>
    <row r="59" spans="1:21" ht="31.5" customHeight="1" x14ac:dyDescent="0.15">
      <c r="B59" s="1175"/>
      <c r="C59" s="1176"/>
      <c r="D59" s="1182" t="s">
        <v>26</v>
      </c>
      <c r="E59" s="1183"/>
      <c r="F59" s="1183"/>
      <c r="G59" s="1183"/>
      <c r="H59" s="1183"/>
      <c r="I59" s="1183"/>
      <c r="J59" s="1184"/>
      <c r="K59" s="86" t="s">
        <v>591</v>
      </c>
      <c r="L59" s="87" t="s">
        <v>590</v>
      </c>
      <c r="M59" s="87" t="s">
        <v>592</v>
      </c>
      <c r="N59" s="87" t="s">
        <v>591</v>
      </c>
      <c r="O59" s="88" t="s">
        <v>591</v>
      </c>
    </row>
    <row r="60" spans="1:21" ht="31.5" customHeight="1" thickBot="1" x14ac:dyDescent="0.2">
      <c r="B60" s="1177"/>
      <c r="C60" s="1178"/>
      <c r="D60" s="1185" t="s">
        <v>27</v>
      </c>
      <c r="E60" s="1186"/>
      <c r="F60" s="1186"/>
      <c r="G60" s="1186"/>
      <c r="H60" s="1186"/>
      <c r="I60" s="1186"/>
      <c r="J60" s="1187"/>
      <c r="K60" s="89" t="s">
        <v>591</v>
      </c>
      <c r="L60" s="90" t="s">
        <v>591</v>
      </c>
      <c r="M60" s="90" t="s">
        <v>593</v>
      </c>
      <c r="N60" s="90" t="s">
        <v>594</v>
      </c>
      <c r="O60" s="91" t="s">
        <v>590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OLLczhX+u2BBfISg51ugdI1niJ7seMGQnh/qP/WDtMNjGL4hWhVNUhXmUtW7mmmvpPHaLv0iZX/cLR66a0zzQ==" saltValue="tBt/yqGaZzGxzRISTspn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208" t="s">
        <v>30</v>
      </c>
      <c r="C41" s="1209"/>
      <c r="D41" s="105"/>
      <c r="E41" s="1210" t="s">
        <v>31</v>
      </c>
      <c r="F41" s="1210"/>
      <c r="G41" s="1210"/>
      <c r="H41" s="1211"/>
      <c r="I41" s="343">
        <v>84539</v>
      </c>
      <c r="J41" s="344">
        <v>88655</v>
      </c>
      <c r="K41" s="344">
        <v>87623</v>
      </c>
      <c r="L41" s="344">
        <v>87302</v>
      </c>
      <c r="M41" s="345">
        <v>85685</v>
      </c>
    </row>
    <row r="42" spans="2:13" ht="27.75" customHeight="1" x14ac:dyDescent="0.15">
      <c r="B42" s="1198"/>
      <c r="C42" s="1199"/>
      <c r="D42" s="106"/>
      <c r="E42" s="1202" t="s">
        <v>32</v>
      </c>
      <c r="F42" s="1202"/>
      <c r="G42" s="1202"/>
      <c r="H42" s="1203"/>
      <c r="I42" s="346">
        <v>1244</v>
      </c>
      <c r="J42" s="347">
        <v>1189</v>
      </c>
      <c r="K42" s="347">
        <v>1147</v>
      </c>
      <c r="L42" s="347">
        <v>1114</v>
      </c>
      <c r="M42" s="348">
        <v>1095</v>
      </c>
    </row>
    <row r="43" spans="2:13" ht="27.75" customHeight="1" x14ac:dyDescent="0.15">
      <c r="B43" s="1198"/>
      <c r="C43" s="1199"/>
      <c r="D43" s="106"/>
      <c r="E43" s="1202" t="s">
        <v>33</v>
      </c>
      <c r="F43" s="1202"/>
      <c r="G43" s="1202"/>
      <c r="H43" s="1203"/>
      <c r="I43" s="346">
        <v>31277</v>
      </c>
      <c r="J43" s="347">
        <v>31809</v>
      </c>
      <c r="K43" s="347">
        <v>31921</v>
      </c>
      <c r="L43" s="347">
        <v>31804</v>
      </c>
      <c r="M43" s="348">
        <v>30304</v>
      </c>
    </row>
    <row r="44" spans="2:13" ht="27.75" customHeight="1" x14ac:dyDescent="0.15">
      <c r="B44" s="1198"/>
      <c r="C44" s="1199"/>
      <c r="D44" s="106"/>
      <c r="E44" s="1202" t="s">
        <v>34</v>
      </c>
      <c r="F44" s="1202"/>
      <c r="G44" s="1202"/>
      <c r="H44" s="1203"/>
      <c r="I44" s="346" t="s">
        <v>494</v>
      </c>
      <c r="J44" s="347" t="s">
        <v>494</v>
      </c>
      <c r="K44" s="347" t="s">
        <v>494</v>
      </c>
      <c r="L44" s="347" t="s">
        <v>494</v>
      </c>
      <c r="M44" s="348" t="s">
        <v>494</v>
      </c>
    </row>
    <row r="45" spans="2:13" ht="27.75" customHeight="1" x14ac:dyDescent="0.15">
      <c r="B45" s="1198"/>
      <c r="C45" s="1199"/>
      <c r="D45" s="106"/>
      <c r="E45" s="1202" t="s">
        <v>35</v>
      </c>
      <c r="F45" s="1202"/>
      <c r="G45" s="1202"/>
      <c r="H45" s="1203"/>
      <c r="I45" s="346">
        <v>8845</v>
      </c>
      <c r="J45" s="347">
        <v>9023</v>
      </c>
      <c r="K45" s="347">
        <v>8817</v>
      </c>
      <c r="L45" s="347">
        <v>9168</v>
      </c>
      <c r="M45" s="348">
        <v>9216</v>
      </c>
    </row>
    <row r="46" spans="2:13" ht="27.75" customHeight="1" x14ac:dyDescent="0.15">
      <c r="B46" s="1198"/>
      <c r="C46" s="1199"/>
      <c r="D46" s="107"/>
      <c r="E46" s="1202" t="s">
        <v>36</v>
      </c>
      <c r="F46" s="1202"/>
      <c r="G46" s="1202"/>
      <c r="H46" s="1203"/>
      <c r="I46" s="346">
        <v>1029</v>
      </c>
      <c r="J46" s="347">
        <v>851</v>
      </c>
      <c r="K46" s="347">
        <v>749</v>
      </c>
      <c r="L46" s="347">
        <v>648</v>
      </c>
      <c r="M46" s="348">
        <v>557</v>
      </c>
    </row>
    <row r="47" spans="2:13" ht="27.75" customHeight="1" x14ac:dyDescent="0.15">
      <c r="B47" s="1198"/>
      <c r="C47" s="1199"/>
      <c r="D47" s="108"/>
      <c r="E47" s="1212" t="s">
        <v>37</v>
      </c>
      <c r="F47" s="1213"/>
      <c r="G47" s="1213"/>
      <c r="H47" s="1214"/>
      <c r="I47" s="346" t="s">
        <v>494</v>
      </c>
      <c r="J47" s="347" t="s">
        <v>494</v>
      </c>
      <c r="K47" s="347" t="s">
        <v>494</v>
      </c>
      <c r="L47" s="347" t="s">
        <v>494</v>
      </c>
      <c r="M47" s="348" t="s">
        <v>494</v>
      </c>
    </row>
    <row r="48" spans="2:13" ht="27.75" customHeight="1" x14ac:dyDescent="0.15">
      <c r="B48" s="1198"/>
      <c r="C48" s="1199"/>
      <c r="D48" s="106"/>
      <c r="E48" s="1202" t="s">
        <v>38</v>
      </c>
      <c r="F48" s="1202"/>
      <c r="G48" s="1202"/>
      <c r="H48" s="1203"/>
      <c r="I48" s="346" t="s">
        <v>494</v>
      </c>
      <c r="J48" s="347" t="s">
        <v>494</v>
      </c>
      <c r="K48" s="347" t="s">
        <v>494</v>
      </c>
      <c r="L48" s="347" t="s">
        <v>494</v>
      </c>
      <c r="M48" s="348" t="s">
        <v>494</v>
      </c>
    </row>
    <row r="49" spans="2:13" ht="27.75" customHeight="1" x14ac:dyDescent="0.15">
      <c r="B49" s="1200"/>
      <c r="C49" s="1201"/>
      <c r="D49" s="106"/>
      <c r="E49" s="1202" t="s">
        <v>39</v>
      </c>
      <c r="F49" s="1202"/>
      <c r="G49" s="1202"/>
      <c r="H49" s="1203"/>
      <c r="I49" s="346" t="s">
        <v>494</v>
      </c>
      <c r="J49" s="347" t="s">
        <v>494</v>
      </c>
      <c r="K49" s="347" t="s">
        <v>494</v>
      </c>
      <c r="L49" s="347" t="s">
        <v>494</v>
      </c>
      <c r="M49" s="348" t="s">
        <v>494</v>
      </c>
    </row>
    <row r="50" spans="2:13" ht="27.75" customHeight="1" x14ac:dyDescent="0.15">
      <c r="B50" s="1196" t="s">
        <v>40</v>
      </c>
      <c r="C50" s="1197"/>
      <c r="D50" s="109"/>
      <c r="E50" s="1202" t="s">
        <v>41</v>
      </c>
      <c r="F50" s="1202"/>
      <c r="G50" s="1202"/>
      <c r="H50" s="1203"/>
      <c r="I50" s="346">
        <v>14709</v>
      </c>
      <c r="J50" s="347">
        <v>18444</v>
      </c>
      <c r="K50" s="347">
        <v>22112</v>
      </c>
      <c r="L50" s="347">
        <v>24069</v>
      </c>
      <c r="M50" s="348">
        <v>20156</v>
      </c>
    </row>
    <row r="51" spans="2:13" ht="27.75" customHeight="1" x14ac:dyDescent="0.15">
      <c r="B51" s="1198"/>
      <c r="C51" s="1199"/>
      <c r="D51" s="106"/>
      <c r="E51" s="1202" t="s">
        <v>42</v>
      </c>
      <c r="F51" s="1202"/>
      <c r="G51" s="1202"/>
      <c r="H51" s="1203"/>
      <c r="I51" s="346">
        <v>2939</v>
      </c>
      <c r="J51" s="347">
        <v>2589</v>
      </c>
      <c r="K51" s="347">
        <v>2385</v>
      </c>
      <c r="L51" s="347">
        <v>2186</v>
      </c>
      <c r="M51" s="348">
        <v>3049</v>
      </c>
    </row>
    <row r="52" spans="2:13" ht="27.75" customHeight="1" x14ac:dyDescent="0.15">
      <c r="B52" s="1200"/>
      <c r="C52" s="1201"/>
      <c r="D52" s="106"/>
      <c r="E52" s="1202" t="s">
        <v>43</v>
      </c>
      <c r="F52" s="1202"/>
      <c r="G52" s="1202"/>
      <c r="H52" s="1203"/>
      <c r="I52" s="346">
        <v>78376</v>
      </c>
      <c r="J52" s="347">
        <v>77638</v>
      </c>
      <c r="K52" s="347">
        <v>74045</v>
      </c>
      <c r="L52" s="347">
        <v>72739</v>
      </c>
      <c r="M52" s="348">
        <v>69836</v>
      </c>
    </row>
    <row r="53" spans="2:13" ht="27.75" customHeight="1" thickBot="1" x14ac:dyDescent="0.2">
      <c r="B53" s="1204" t="s">
        <v>19</v>
      </c>
      <c r="C53" s="1205"/>
      <c r="D53" s="110"/>
      <c r="E53" s="1206" t="s">
        <v>44</v>
      </c>
      <c r="F53" s="1206"/>
      <c r="G53" s="1206"/>
      <c r="H53" s="1207"/>
      <c r="I53" s="349">
        <v>30910</v>
      </c>
      <c r="J53" s="350">
        <v>32857</v>
      </c>
      <c r="K53" s="350">
        <v>31714</v>
      </c>
      <c r="L53" s="350">
        <v>31042</v>
      </c>
      <c r="M53" s="351">
        <v>33815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7cpkeMd0sGA6HgeVJWkWQGS6jF5v/vQ/dBWSUOoeyjRC/DqhppZ5oh3K679IDmrlLWm320AupW1oj+1QuvHIg==" saltValue="30TYszgUD1z2SHVNzqoy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23" t="s">
        <v>46</v>
      </c>
      <c r="D55" s="1223"/>
      <c r="E55" s="1224"/>
      <c r="F55" s="352">
        <v>3308</v>
      </c>
      <c r="G55" s="352">
        <v>3604</v>
      </c>
      <c r="H55" s="353">
        <v>1885</v>
      </c>
    </row>
    <row r="56" spans="2:8" ht="52.5" customHeight="1" x14ac:dyDescent="0.15">
      <c r="B56" s="122"/>
      <c r="C56" s="1225" t="s">
        <v>47</v>
      </c>
      <c r="D56" s="1225"/>
      <c r="E56" s="1226"/>
      <c r="F56" s="354">
        <v>399</v>
      </c>
      <c r="G56" s="354">
        <v>749</v>
      </c>
      <c r="H56" s="355">
        <v>837</v>
      </c>
    </row>
    <row r="57" spans="2:8" ht="53.25" customHeight="1" x14ac:dyDescent="0.15">
      <c r="B57" s="122"/>
      <c r="C57" s="1227" t="s">
        <v>48</v>
      </c>
      <c r="D57" s="1227"/>
      <c r="E57" s="1228"/>
      <c r="F57" s="356">
        <v>18623</v>
      </c>
      <c r="G57" s="356">
        <v>19730</v>
      </c>
      <c r="H57" s="357">
        <v>17265</v>
      </c>
    </row>
    <row r="58" spans="2:8" ht="45.75" customHeight="1" x14ac:dyDescent="0.15">
      <c r="B58" s="123"/>
      <c r="C58" s="1215" t="s">
        <v>583</v>
      </c>
      <c r="D58" s="1216"/>
      <c r="E58" s="1217"/>
      <c r="F58" s="358">
        <v>6181</v>
      </c>
      <c r="G58" s="358">
        <v>6653</v>
      </c>
      <c r="H58" s="359">
        <v>7138</v>
      </c>
    </row>
    <row r="59" spans="2:8" ht="45.75" customHeight="1" x14ac:dyDescent="0.15">
      <c r="B59" s="123"/>
      <c r="C59" s="1215" t="s">
        <v>584</v>
      </c>
      <c r="D59" s="1216"/>
      <c r="E59" s="1217"/>
      <c r="F59" s="358">
        <v>4280</v>
      </c>
      <c r="G59" s="358">
        <v>4140</v>
      </c>
      <c r="H59" s="359">
        <v>3610</v>
      </c>
    </row>
    <row r="60" spans="2:8" ht="45.75" customHeight="1" x14ac:dyDescent="0.15">
      <c r="B60" s="123"/>
      <c r="C60" s="1215" t="s">
        <v>585</v>
      </c>
      <c r="D60" s="1216"/>
      <c r="E60" s="1217"/>
      <c r="F60" s="358">
        <v>4323</v>
      </c>
      <c r="G60" s="358">
        <v>5226</v>
      </c>
      <c r="H60" s="359">
        <v>3058</v>
      </c>
    </row>
    <row r="61" spans="2:8" ht="45.75" customHeight="1" x14ac:dyDescent="0.15">
      <c r="B61" s="123"/>
      <c r="C61" s="1215" t="s">
        <v>586</v>
      </c>
      <c r="D61" s="1216"/>
      <c r="E61" s="1217"/>
      <c r="F61" s="358">
        <v>1916</v>
      </c>
      <c r="G61" s="358">
        <v>1879</v>
      </c>
      <c r="H61" s="359">
        <v>1685</v>
      </c>
    </row>
    <row r="62" spans="2:8" ht="45.75" customHeight="1" thickBot="1" x14ac:dyDescent="0.2">
      <c r="B62" s="124"/>
      <c r="C62" s="1218" t="s">
        <v>587</v>
      </c>
      <c r="D62" s="1219"/>
      <c r="E62" s="1220"/>
      <c r="F62" s="360">
        <v>773</v>
      </c>
      <c r="G62" s="360">
        <v>774</v>
      </c>
      <c r="H62" s="361">
        <v>790</v>
      </c>
    </row>
    <row r="63" spans="2:8" ht="52.5" customHeight="1" thickBot="1" x14ac:dyDescent="0.2">
      <c r="B63" s="125"/>
      <c r="C63" s="1221" t="s">
        <v>49</v>
      </c>
      <c r="D63" s="1221"/>
      <c r="E63" s="1222"/>
      <c r="F63" s="362">
        <v>22329</v>
      </c>
      <c r="G63" s="362">
        <v>24083</v>
      </c>
      <c r="H63" s="363">
        <v>19988</v>
      </c>
    </row>
    <row r="64" spans="2:8" x14ac:dyDescent="0.15"/>
  </sheetData>
  <sheetProtection algorithmName="SHA-512" hashValue="PBRH8MU7s+EsuboNCNJ5r5PL4yHQPur1pO2Jl4FrDyVhRzGcvi4JMOc32NdFc1P+t434cAWGRSirL2EzUGVNQg==" saltValue="qlEbT4ienQzi4bHQbAK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82755</v>
      </c>
      <c r="E3" s="144"/>
      <c r="F3" s="145">
        <v>72756</v>
      </c>
      <c r="G3" s="146"/>
      <c r="H3" s="147"/>
    </row>
    <row r="4" spans="1:8" x14ac:dyDescent="0.15">
      <c r="A4" s="148"/>
      <c r="B4" s="149"/>
      <c r="C4" s="150"/>
      <c r="D4" s="151">
        <v>56031</v>
      </c>
      <c r="E4" s="152"/>
      <c r="F4" s="153">
        <v>32117</v>
      </c>
      <c r="G4" s="154"/>
      <c r="H4" s="155"/>
    </row>
    <row r="5" spans="1:8" x14ac:dyDescent="0.15">
      <c r="A5" s="136" t="s">
        <v>526</v>
      </c>
      <c r="B5" s="141"/>
      <c r="C5" s="142"/>
      <c r="D5" s="143">
        <v>132391</v>
      </c>
      <c r="E5" s="144"/>
      <c r="F5" s="145">
        <v>62281</v>
      </c>
      <c r="G5" s="146"/>
      <c r="H5" s="147"/>
    </row>
    <row r="6" spans="1:8" x14ac:dyDescent="0.15">
      <c r="A6" s="148"/>
      <c r="B6" s="149"/>
      <c r="C6" s="150"/>
      <c r="D6" s="151">
        <v>101093</v>
      </c>
      <c r="E6" s="152"/>
      <c r="F6" s="153">
        <v>38152</v>
      </c>
      <c r="G6" s="154"/>
      <c r="H6" s="155"/>
    </row>
    <row r="7" spans="1:8" x14ac:dyDescent="0.15">
      <c r="A7" s="136" t="s">
        <v>527</v>
      </c>
      <c r="B7" s="141"/>
      <c r="C7" s="142"/>
      <c r="D7" s="143">
        <v>94605</v>
      </c>
      <c r="E7" s="144"/>
      <c r="F7" s="145">
        <v>58940</v>
      </c>
      <c r="G7" s="146"/>
      <c r="H7" s="147"/>
    </row>
    <row r="8" spans="1:8" x14ac:dyDescent="0.15">
      <c r="A8" s="148"/>
      <c r="B8" s="149"/>
      <c r="C8" s="150"/>
      <c r="D8" s="151">
        <v>64620</v>
      </c>
      <c r="E8" s="152"/>
      <c r="F8" s="153">
        <v>33486</v>
      </c>
      <c r="G8" s="154"/>
      <c r="H8" s="155"/>
    </row>
    <row r="9" spans="1:8" x14ac:dyDescent="0.15">
      <c r="A9" s="136" t="s">
        <v>528</v>
      </c>
      <c r="B9" s="141"/>
      <c r="C9" s="142"/>
      <c r="D9" s="143">
        <v>86628</v>
      </c>
      <c r="E9" s="144"/>
      <c r="F9" s="145">
        <v>57336</v>
      </c>
      <c r="G9" s="146"/>
      <c r="H9" s="147"/>
    </row>
    <row r="10" spans="1:8" x14ac:dyDescent="0.15">
      <c r="A10" s="148"/>
      <c r="B10" s="149"/>
      <c r="C10" s="150"/>
      <c r="D10" s="151">
        <v>71014</v>
      </c>
      <c r="E10" s="152"/>
      <c r="F10" s="153">
        <v>34481</v>
      </c>
      <c r="G10" s="154"/>
      <c r="H10" s="155"/>
    </row>
    <row r="11" spans="1:8" x14ac:dyDescent="0.15">
      <c r="A11" s="136" t="s">
        <v>529</v>
      </c>
      <c r="B11" s="141"/>
      <c r="C11" s="142"/>
      <c r="D11" s="143">
        <v>98963</v>
      </c>
      <c r="E11" s="144"/>
      <c r="F11" s="145">
        <v>69665</v>
      </c>
      <c r="G11" s="146"/>
      <c r="H11" s="147"/>
    </row>
    <row r="12" spans="1:8" x14ac:dyDescent="0.15">
      <c r="A12" s="148"/>
      <c r="B12" s="149"/>
      <c r="C12" s="156"/>
      <c r="D12" s="151">
        <v>76188</v>
      </c>
      <c r="E12" s="152"/>
      <c r="F12" s="153">
        <v>39225</v>
      </c>
      <c r="G12" s="154"/>
      <c r="H12" s="155"/>
    </row>
    <row r="13" spans="1:8" x14ac:dyDescent="0.15">
      <c r="A13" s="136"/>
      <c r="B13" s="141"/>
      <c r="C13" s="157"/>
      <c r="D13" s="158">
        <v>99068</v>
      </c>
      <c r="E13" s="159"/>
      <c r="F13" s="160">
        <v>64196</v>
      </c>
      <c r="G13" s="161"/>
      <c r="H13" s="147"/>
    </row>
    <row r="14" spans="1:8" x14ac:dyDescent="0.15">
      <c r="A14" s="148"/>
      <c r="B14" s="149"/>
      <c r="C14" s="150"/>
      <c r="D14" s="151">
        <v>73789</v>
      </c>
      <c r="E14" s="152"/>
      <c r="F14" s="153">
        <v>35492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4.59</v>
      </c>
      <c r="C19" s="162">
        <f>ROUND(VALUE(SUBSTITUTE(実質収支比率等に係る経年分析!G$48,"▲","-")),2)</f>
        <v>4.3099999999999996</v>
      </c>
      <c r="D19" s="162">
        <f>ROUND(VALUE(SUBSTITUTE(実質収支比率等に係る経年分析!H$48,"▲","-")),2)</f>
        <v>6.31</v>
      </c>
      <c r="E19" s="162">
        <f>ROUND(VALUE(SUBSTITUTE(実質収支比率等に係る経年分析!I$48,"▲","-")),2)</f>
        <v>2.14</v>
      </c>
      <c r="F19" s="162">
        <f>ROUND(VALUE(SUBSTITUTE(実質収支比率等に係る経年分析!J$48,"▲","-")),2)</f>
        <v>5.04</v>
      </c>
    </row>
    <row r="20" spans="1:11" x14ac:dyDescent="0.15">
      <c r="A20" s="162" t="s">
        <v>53</v>
      </c>
      <c r="B20" s="162">
        <f>ROUND(VALUE(SUBSTITUTE(実質収支比率等に係る経年分析!F$47,"▲","-")),2)</f>
        <v>3.32</v>
      </c>
      <c r="C20" s="162">
        <f>ROUND(VALUE(SUBSTITUTE(実質収支比率等に係る経年分析!G$47,"▲","-")),2)</f>
        <v>8.7899999999999991</v>
      </c>
      <c r="D20" s="162">
        <f>ROUND(VALUE(SUBSTITUTE(実質収支比率等に係る経年分析!H$47,"▲","-")),2)</f>
        <v>9.5299999999999994</v>
      </c>
      <c r="E20" s="162">
        <f>ROUND(VALUE(SUBSTITUTE(実質収支比率等に係る経年分析!I$47,"▲","-")),2)</f>
        <v>10.4</v>
      </c>
      <c r="F20" s="162">
        <f>ROUND(VALUE(SUBSTITUTE(実質収支比率等に係る経年分析!J$47,"▲","-")),2)</f>
        <v>5.32</v>
      </c>
    </row>
    <row r="21" spans="1:11" x14ac:dyDescent="0.15">
      <c r="A21" s="162" t="s">
        <v>54</v>
      </c>
      <c r="B21" s="162">
        <f>IF(ISNUMBER(VALUE(SUBSTITUTE(実質収支比率等に係る経年分析!F$49,"▲","-"))),ROUND(VALUE(SUBSTITUTE(実質収支比率等に係る経年分析!F$49,"▲","-")),2),NA())</f>
        <v>0.68</v>
      </c>
      <c r="C21" s="162">
        <f>IF(ISNUMBER(VALUE(SUBSTITUTE(実質収支比率等に係る経年分析!G$49,"▲","-"))),ROUND(VALUE(SUBSTITUTE(実質収支比率等に係る経年分析!G$49,"▲","-")),2),NA())</f>
        <v>3.17</v>
      </c>
      <c r="D21" s="162">
        <f>IF(ISNUMBER(VALUE(SUBSTITUTE(実質収支比率等に係る経年分析!H$49,"▲","-"))),ROUND(VALUE(SUBSTITUTE(実質収支比率等に係る経年分析!H$49,"▲","-")),2),NA())</f>
        <v>0.16</v>
      </c>
      <c r="E21" s="162">
        <f>IF(ISNUMBER(VALUE(SUBSTITUTE(実質収支比率等に係る経年分析!I$49,"▲","-"))),ROUND(VALUE(SUBSTITUTE(実質収支比率等に係る経年分析!I$49,"▲","-")),2),NA())</f>
        <v>-6.5</v>
      </c>
      <c r="F21" s="162">
        <f>IF(ISNUMBER(VALUE(SUBSTITUTE(実質収支比率等に係る経年分析!J$49,"▲","-"))),ROUND(VALUE(SUBSTITUTE(実質収支比率等に係る経年分析!J$49,"▲","-")),2),NA())</f>
        <v>-3.04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0.43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介護保険特別会計（普通会計除く）</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0.71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1.31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1.28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0.46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0.48</v>
      </c>
    </row>
    <row r="30" spans="1:11" x14ac:dyDescent="0.15">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1.1200000000000001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0.56000000000000005</v>
      </c>
    </row>
    <row r="31" spans="1:11" x14ac:dyDescent="0.15">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0.56999999999999995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0.76</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1.1499999999999999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1.33</v>
      </c>
    </row>
    <row r="33" spans="1:16" x14ac:dyDescent="0.15">
      <c r="A33" s="163" t="str">
        <f>IF(連結実質赤字比率に係る赤字・黒字の構成分析!C$37="",NA(),連結実質赤字比率に係る赤字・黒字の構成分析!C$37)</f>
        <v>市民病院きたはた事業会計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6.22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4.6100000000000003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v>
      </c>
    </row>
    <row r="36" spans="1:16" x14ac:dyDescent="0.15">
      <c r="A36" s="163" t="str">
        <f>IF(連結実質赤字比率に係る赤字・黒字の構成分析!C$34="",NA(),連結実質赤字比率に係る赤字・黒字の構成分析!C$34)</f>
        <v>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19.309999999999999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7229</v>
      </c>
      <c r="E42" s="164"/>
      <c r="F42" s="164"/>
      <c r="G42" s="164">
        <f>'実質公債費比率（分子）の構造'!L$52</f>
        <v>7197</v>
      </c>
      <c r="H42" s="164"/>
      <c r="I42" s="164"/>
      <c r="J42" s="164">
        <f>'実質公債費比率（分子）の構造'!M$52</f>
        <v>7254</v>
      </c>
      <c r="K42" s="164"/>
      <c r="L42" s="164"/>
      <c r="M42" s="164">
        <f>'実質公債費比率（分子）の構造'!N$52</f>
        <v>6997</v>
      </c>
      <c r="N42" s="164"/>
      <c r="O42" s="164"/>
      <c r="P42" s="164">
        <f>'実質公債費比率（分子）の構造'!O$52</f>
        <v>6905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71</v>
      </c>
      <c r="C44" s="164"/>
      <c r="D44" s="164"/>
      <c r="E44" s="164">
        <f>'実質公債費比率（分子）の構造'!L$50</f>
        <v>55</v>
      </c>
      <c r="F44" s="164"/>
      <c r="G44" s="164"/>
      <c r="H44" s="164">
        <f>'実質公債費比率（分子）の構造'!M$50</f>
        <v>43</v>
      </c>
      <c r="I44" s="164"/>
      <c r="J44" s="164"/>
      <c r="K44" s="164">
        <f>'実質公債費比率（分子）の構造'!N$50</f>
        <v>32</v>
      </c>
      <c r="L44" s="164"/>
      <c r="M44" s="164"/>
      <c r="N44" s="164">
        <f>'実質公債費比率（分子）の構造'!O$50</f>
        <v>20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2425</v>
      </c>
      <c r="C46" s="164"/>
      <c r="D46" s="164"/>
      <c r="E46" s="164">
        <f>'実質公債費比率（分子）の構造'!L$48</f>
        <v>2519</v>
      </c>
      <c r="F46" s="164"/>
      <c r="G46" s="164"/>
      <c r="H46" s="164">
        <f>'実質公債費比率（分子）の構造'!M$48</f>
        <v>2790</v>
      </c>
      <c r="I46" s="164"/>
      <c r="J46" s="164"/>
      <c r="K46" s="164">
        <f>'実質公債費比率（分子）の構造'!N$48</f>
        <v>2792</v>
      </c>
      <c r="L46" s="164"/>
      <c r="M46" s="164"/>
      <c r="N46" s="164">
        <f>'実質公債費比率（分子）の構造'!O$48</f>
        <v>2613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7998</v>
      </c>
      <c r="C49" s="164"/>
      <c r="D49" s="164"/>
      <c r="E49" s="164">
        <f>'実質公債費比率（分子）の構造'!L$45</f>
        <v>8027</v>
      </c>
      <c r="F49" s="164"/>
      <c r="G49" s="164"/>
      <c r="H49" s="164">
        <f>'実質公債費比率（分子）の構造'!M$45</f>
        <v>8315</v>
      </c>
      <c r="I49" s="164"/>
      <c r="J49" s="164"/>
      <c r="K49" s="164">
        <f>'実質公債費比率（分子）の構造'!N$45</f>
        <v>8231</v>
      </c>
      <c r="L49" s="164"/>
      <c r="M49" s="164"/>
      <c r="N49" s="164">
        <f>'実質公債費比率（分子）の構造'!O$45</f>
        <v>8408</v>
      </c>
      <c r="O49" s="164"/>
      <c r="P49" s="164"/>
    </row>
    <row r="50" spans="1:16" x14ac:dyDescent="0.15">
      <c r="A50" s="164" t="s">
        <v>67</v>
      </c>
      <c r="B50" s="164" t="e">
        <f>NA()</f>
        <v>#N/A</v>
      </c>
      <c r="C50" s="164">
        <f>IF(ISNUMBER('実質公債費比率（分子）の構造'!K$53),'実質公債費比率（分子）の構造'!K$53,NA())</f>
        <v>3265</v>
      </c>
      <c r="D50" s="164" t="e">
        <f>NA()</f>
        <v>#N/A</v>
      </c>
      <c r="E50" s="164" t="e">
        <f>NA()</f>
        <v>#N/A</v>
      </c>
      <c r="F50" s="164">
        <f>IF(ISNUMBER('実質公債費比率（分子）の構造'!L$53),'実質公債費比率（分子）の構造'!L$53,NA())</f>
        <v>3404</v>
      </c>
      <c r="G50" s="164" t="e">
        <f>NA()</f>
        <v>#N/A</v>
      </c>
      <c r="H50" s="164" t="e">
        <f>NA()</f>
        <v>#N/A</v>
      </c>
      <c r="I50" s="164">
        <f>IF(ISNUMBER('実質公債費比率（分子）の構造'!M$53),'実質公債費比率（分子）の構造'!M$53,NA())</f>
        <v>3894</v>
      </c>
      <c r="J50" s="164" t="e">
        <f>NA()</f>
        <v>#N/A</v>
      </c>
      <c r="K50" s="164" t="e">
        <f>NA()</f>
        <v>#N/A</v>
      </c>
      <c r="L50" s="164">
        <f>IF(ISNUMBER('実質公債費比率（分子）の構造'!N$53),'実質公債費比率（分子）の構造'!N$53,NA())</f>
        <v>4058</v>
      </c>
      <c r="M50" s="164" t="e">
        <f>NA()</f>
        <v>#N/A</v>
      </c>
      <c r="N50" s="164" t="e">
        <f>NA()</f>
        <v>#N/A</v>
      </c>
      <c r="O50" s="164">
        <f>IF(ISNUMBER('実質公債費比率（分子）の構造'!O$53),'実質公債費比率（分子）の構造'!O$53,NA())</f>
        <v>4136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78376</v>
      </c>
      <c r="E56" s="163"/>
      <c r="F56" s="163"/>
      <c r="G56" s="163">
        <f>'将来負担比率（分子）の構造'!J$52</f>
        <v>77638</v>
      </c>
      <c r="H56" s="163"/>
      <c r="I56" s="163"/>
      <c r="J56" s="163">
        <f>'将来負担比率（分子）の構造'!K$52</f>
        <v>74045</v>
      </c>
      <c r="K56" s="163"/>
      <c r="L56" s="163"/>
      <c r="M56" s="163">
        <f>'将来負担比率（分子）の構造'!L$52</f>
        <v>72739</v>
      </c>
      <c r="N56" s="163"/>
      <c r="O56" s="163"/>
      <c r="P56" s="163">
        <f>'将来負担比率（分子）の構造'!M$52</f>
        <v>69836</v>
      </c>
    </row>
    <row r="57" spans="1:16" x14ac:dyDescent="0.15">
      <c r="A57" s="163" t="s">
        <v>42</v>
      </c>
      <c r="B57" s="163"/>
      <c r="C57" s="163"/>
      <c r="D57" s="163">
        <f>'将来負担比率（分子）の構造'!I$51</f>
        <v>2939</v>
      </c>
      <c r="E57" s="163"/>
      <c r="F57" s="163"/>
      <c r="G57" s="163">
        <f>'将来負担比率（分子）の構造'!J$51</f>
        <v>2589</v>
      </c>
      <c r="H57" s="163"/>
      <c r="I57" s="163"/>
      <c r="J57" s="163">
        <f>'将来負担比率（分子）の構造'!K$51</f>
        <v>2385</v>
      </c>
      <c r="K57" s="163"/>
      <c r="L57" s="163"/>
      <c r="M57" s="163">
        <f>'将来負担比率（分子）の構造'!L$51</f>
        <v>2186</v>
      </c>
      <c r="N57" s="163"/>
      <c r="O57" s="163"/>
      <c r="P57" s="163">
        <f>'将来負担比率（分子）の構造'!M$51</f>
        <v>3049</v>
      </c>
    </row>
    <row r="58" spans="1:16" x14ac:dyDescent="0.15">
      <c r="A58" s="163" t="s">
        <v>41</v>
      </c>
      <c r="B58" s="163"/>
      <c r="C58" s="163"/>
      <c r="D58" s="163">
        <f>'将来負担比率（分子）の構造'!I$50</f>
        <v>14709</v>
      </c>
      <c r="E58" s="163"/>
      <c r="F58" s="163"/>
      <c r="G58" s="163">
        <f>'将来負担比率（分子）の構造'!J$50</f>
        <v>18444</v>
      </c>
      <c r="H58" s="163"/>
      <c r="I58" s="163"/>
      <c r="J58" s="163">
        <f>'将来負担比率（分子）の構造'!K$50</f>
        <v>22112</v>
      </c>
      <c r="K58" s="163"/>
      <c r="L58" s="163"/>
      <c r="M58" s="163">
        <f>'将来負担比率（分子）の構造'!L$50</f>
        <v>24069</v>
      </c>
      <c r="N58" s="163"/>
      <c r="O58" s="163"/>
      <c r="P58" s="163">
        <f>'将来負担比率（分子）の構造'!M$50</f>
        <v>20156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1029</v>
      </c>
      <c r="C61" s="163"/>
      <c r="D61" s="163"/>
      <c r="E61" s="163">
        <f>'将来負担比率（分子）の構造'!J$46</f>
        <v>851</v>
      </c>
      <c r="F61" s="163"/>
      <c r="G61" s="163"/>
      <c r="H61" s="163">
        <f>'将来負担比率（分子）の構造'!K$46</f>
        <v>749</v>
      </c>
      <c r="I61" s="163"/>
      <c r="J61" s="163"/>
      <c r="K61" s="163">
        <f>'将来負担比率（分子）の構造'!L$46</f>
        <v>648</v>
      </c>
      <c r="L61" s="163"/>
      <c r="M61" s="163"/>
      <c r="N61" s="163">
        <f>'将来負担比率（分子）の構造'!M$46</f>
        <v>557</v>
      </c>
      <c r="O61" s="163"/>
      <c r="P61" s="163"/>
    </row>
    <row r="62" spans="1:16" x14ac:dyDescent="0.15">
      <c r="A62" s="163" t="s">
        <v>35</v>
      </c>
      <c r="B62" s="163">
        <f>'将来負担比率（分子）の構造'!I$45</f>
        <v>8845</v>
      </c>
      <c r="C62" s="163"/>
      <c r="D62" s="163"/>
      <c r="E62" s="163">
        <f>'将来負担比率（分子）の構造'!J$45</f>
        <v>9023</v>
      </c>
      <c r="F62" s="163"/>
      <c r="G62" s="163"/>
      <c r="H62" s="163">
        <f>'将来負担比率（分子）の構造'!K$45</f>
        <v>8817</v>
      </c>
      <c r="I62" s="163"/>
      <c r="J62" s="163"/>
      <c r="K62" s="163">
        <f>'将来負担比率（分子）の構造'!L$45</f>
        <v>9168</v>
      </c>
      <c r="L62" s="163"/>
      <c r="M62" s="163"/>
      <c r="N62" s="163">
        <f>'将来負担比率（分子）の構造'!M$45</f>
        <v>9216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31277</v>
      </c>
      <c r="C64" s="163"/>
      <c r="D64" s="163"/>
      <c r="E64" s="163">
        <f>'将来負担比率（分子）の構造'!J$43</f>
        <v>31809</v>
      </c>
      <c r="F64" s="163"/>
      <c r="G64" s="163"/>
      <c r="H64" s="163">
        <f>'将来負担比率（分子）の構造'!K$43</f>
        <v>31921</v>
      </c>
      <c r="I64" s="163"/>
      <c r="J64" s="163"/>
      <c r="K64" s="163">
        <f>'将来負担比率（分子）の構造'!L$43</f>
        <v>31804</v>
      </c>
      <c r="L64" s="163"/>
      <c r="M64" s="163"/>
      <c r="N64" s="163">
        <f>'将来負担比率（分子）の構造'!M$43</f>
        <v>30304</v>
      </c>
      <c r="O64" s="163"/>
      <c r="P64" s="163"/>
    </row>
    <row r="65" spans="1:16" x14ac:dyDescent="0.15">
      <c r="A65" s="163" t="s">
        <v>32</v>
      </c>
      <c r="B65" s="163">
        <f>'将来負担比率（分子）の構造'!I$42</f>
        <v>1244</v>
      </c>
      <c r="C65" s="163"/>
      <c r="D65" s="163"/>
      <c r="E65" s="163">
        <f>'将来負担比率（分子）の構造'!J$42</f>
        <v>1189</v>
      </c>
      <c r="F65" s="163"/>
      <c r="G65" s="163"/>
      <c r="H65" s="163">
        <f>'将来負担比率（分子）の構造'!K$42</f>
        <v>1147</v>
      </c>
      <c r="I65" s="163"/>
      <c r="J65" s="163"/>
      <c r="K65" s="163">
        <f>'将来負担比率（分子）の構造'!L$42</f>
        <v>1114</v>
      </c>
      <c r="L65" s="163"/>
      <c r="M65" s="163"/>
      <c r="N65" s="163">
        <f>'将来負担比率（分子）の構造'!M$42</f>
        <v>1095</v>
      </c>
      <c r="O65" s="163"/>
      <c r="P65" s="163"/>
    </row>
    <row r="66" spans="1:16" x14ac:dyDescent="0.15">
      <c r="A66" s="163" t="s">
        <v>31</v>
      </c>
      <c r="B66" s="163">
        <f>'将来負担比率（分子）の構造'!I$41</f>
        <v>84539</v>
      </c>
      <c r="C66" s="163"/>
      <c r="D66" s="163"/>
      <c r="E66" s="163">
        <f>'将来負担比率（分子）の構造'!J$41</f>
        <v>88655</v>
      </c>
      <c r="F66" s="163"/>
      <c r="G66" s="163"/>
      <c r="H66" s="163">
        <f>'将来負担比率（分子）の構造'!K$41</f>
        <v>87623</v>
      </c>
      <c r="I66" s="163"/>
      <c r="J66" s="163"/>
      <c r="K66" s="163">
        <f>'将来負担比率（分子）の構造'!L$41</f>
        <v>87302</v>
      </c>
      <c r="L66" s="163"/>
      <c r="M66" s="163"/>
      <c r="N66" s="163">
        <f>'将来負担比率（分子）の構造'!M$41</f>
        <v>85685</v>
      </c>
      <c r="O66" s="163"/>
      <c r="P66" s="163"/>
    </row>
    <row r="67" spans="1:16" x14ac:dyDescent="0.15">
      <c r="A67" s="163" t="s">
        <v>71</v>
      </c>
      <c r="B67" s="163" t="e">
        <f>NA()</f>
        <v>#N/A</v>
      </c>
      <c r="C67" s="163">
        <f>IF(ISNUMBER('将来負担比率（分子）の構造'!I$53), IF('将来負担比率（分子）の構造'!I$53 &lt; 0, 0, '将来負担比率（分子）の構造'!I$53), NA())</f>
        <v>30910</v>
      </c>
      <c r="D67" s="163" t="e">
        <f>NA()</f>
        <v>#N/A</v>
      </c>
      <c r="E67" s="163" t="e">
        <f>NA()</f>
        <v>#N/A</v>
      </c>
      <c r="F67" s="163">
        <f>IF(ISNUMBER('将来負担比率（分子）の構造'!J$53), IF('将来負担比率（分子）の構造'!J$53 &lt; 0, 0, '将来負担比率（分子）の構造'!J$53), NA())</f>
        <v>32857</v>
      </c>
      <c r="G67" s="163" t="e">
        <f>NA()</f>
        <v>#N/A</v>
      </c>
      <c r="H67" s="163" t="e">
        <f>NA()</f>
        <v>#N/A</v>
      </c>
      <c r="I67" s="163">
        <f>IF(ISNUMBER('将来負担比率（分子）の構造'!K$53), IF('将来負担比率（分子）の構造'!K$53 &lt; 0, 0, '将来負担比率（分子）の構造'!K$53), NA())</f>
        <v>31714</v>
      </c>
      <c r="J67" s="163" t="e">
        <f>NA()</f>
        <v>#N/A</v>
      </c>
      <c r="K67" s="163" t="e">
        <f>NA()</f>
        <v>#N/A</v>
      </c>
      <c r="L67" s="163">
        <f>IF(ISNUMBER('将来負担比率（分子）の構造'!L$53), IF('将来負担比率（分子）の構造'!L$53 &lt; 0, 0, '将来負担比率（分子）の構造'!L$53), NA())</f>
        <v>31042</v>
      </c>
      <c r="M67" s="163" t="e">
        <f>NA()</f>
        <v>#N/A</v>
      </c>
      <c r="N67" s="163" t="e">
        <f>NA()</f>
        <v>#N/A</v>
      </c>
      <c r="O67" s="163">
        <f>IF(ISNUMBER('将来負担比率（分子）の構造'!M$53), IF('将来負担比率（分子）の構造'!M$53 &lt; 0, 0, '将来負担比率（分子）の構造'!M$53), NA())</f>
        <v>33815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3308</v>
      </c>
      <c r="C72" s="167">
        <f>基金残高に係る経年分析!G55</f>
        <v>3604</v>
      </c>
      <c r="D72" s="167">
        <f>基金残高に係る経年分析!H55</f>
        <v>1885</v>
      </c>
    </row>
    <row r="73" spans="1:16" x14ac:dyDescent="0.15">
      <c r="A73" s="166" t="s">
        <v>74</v>
      </c>
      <c r="B73" s="167">
        <f>基金残高に係る経年分析!F56</f>
        <v>399</v>
      </c>
      <c r="C73" s="167">
        <f>基金残高に係る経年分析!G56</f>
        <v>749</v>
      </c>
      <c r="D73" s="167">
        <f>基金残高に係る経年分析!H56</f>
        <v>837</v>
      </c>
    </row>
    <row r="74" spans="1:16" x14ac:dyDescent="0.15">
      <c r="A74" s="166" t="s">
        <v>75</v>
      </c>
      <c r="B74" s="167">
        <f>基金残高に係る経年分析!F57</f>
        <v>18623</v>
      </c>
      <c r="C74" s="167">
        <f>基金残高に係る経年分析!G57</f>
        <v>19730</v>
      </c>
      <c r="D74" s="167">
        <f>基金残高に係る経年分析!H57</f>
        <v>17265</v>
      </c>
    </row>
  </sheetData>
  <sheetProtection algorithmName="SHA-512" hashValue="45DSXReXg7E7CZsXf0rdHhMs/T1FZDrIlxnTjryaIXj7hY5xO4IV9XsbqgwHfcgELBstmnpUivaQ/qVsVK+SQQ==" saltValue="RNy0B0Zx+I0QWL95yK+s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12919257</v>
      </c>
      <c r="S5" s="677"/>
      <c r="T5" s="677"/>
      <c r="U5" s="677"/>
      <c r="V5" s="677"/>
      <c r="W5" s="677"/>
      <c r="X5" s="677"/>
      <c r="Y5" s="702"/>
      <c r="Z5" s="715">
        <v>14.4</v>
      </c>
      <c r="AA5" s="715"/>
      <c r="AB5" s="715"/>
      <c r="AC5" s="715"/>
      <c r="AD5" s="716">
        <v>12919257</v>
      </c>
      <c r="AE5" s="716"/>
      <c r="AF5" s="716"/>
      <c r="AG5" s="716"/>
      <c r="AH5" s="716"/>
      <c r="AI5" s="716"/>
      <c r="AJ5" s="716"/>
      <c r="AK5" s="716"/>
      <c r="AL5" s="703">
        <v>36</v>
      </c>
      <c r="AM5" s="685"/>
      <c r="AN5" s="685"/>
      <c r="AO5" s="704"/>
      <c r="AP5" s="679" t="s">
        <v>216</v>
      </c>
      <c r="AQ5" s="680"/>
      <c r="AR5" s="680"/>
      <c r="AS5" s="680"/>
      <c r="AT5" s="680"/>
      <c r="AU5" s="680"/>
      <c r="AV5" s="680"/>
      <c r="AW5" s="680"/>
      <c r="AX5" s="680"/>
      <c r="AY5" s="680"/>
      <c r="AZ5" s="680"/>
      <c r="BA5" s="680"/>
      <c r="BB5" s="680"/>
      <c r="BC5" s="680"/>
      <c r="BD5" s="680"/>
      <c r="BE5" s="680"/>
      <c r="BF5" s="681"/>
      <c r="BG5" s="621">
        <v>12895956</v>
      </c>
      <c r="BH5" s="622"/>
      <c r="BI5" s="622"/>
      <c r="BJ5" s="622"/>
      <c r="BK5" s="622"/>
      <c r="BL5" s="622"/>
      <c r="BM5" s="622"/>
      <c r="BN5" s="623"/>
      <c r="BO5" s="659">
        <v>99.8</v>
      </c>
      <c r="BP5" s="659"/>
      <c r="BQ5" s="659"/>
      <c r="BR5" s="659"/>
      <c r="BS5" s="660">
        <v>127934</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584068</v>
      </c>
      <c r="S6" s="622"/>
      <c r="T6" s="622"/>
      <c r="U6" s="622"/>
      <c r="V6" s="622"/>
      <c r="W6" s="622"/>
      <c r="X6" s="622"/>
      <c r="Y6" s="623"/>
      <c r="Z6" s="659">
        <v>0.7</v>
      </c>
      <c r="AA6" s="659"/>
      <c r="AB6" s="659"/>
      <c r="AC6" s="659"/>
      <c r="AD6" s="660">
        <v>584068</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12895956</v>
      </c>
      <c r="BH6" s="622"/>
      <c r="BI6" s="622"/>
      <c r="BJ6" s="622"/>
      <c r="BK6" s="622"/>
      <c r="BL6" s="622"/>
      <c r="BM6" s="622"/>
      <c r="BN6" s="623"/>
      <c r="BO6" s="659">
        <v>99.8</v>
      </c>
      <c r="BP6" s="659"/>
      <c r="BQ6" s="659"/>
      <c r="BR6" s="659"/>
      <c r="BS6" s="660">
        <v>127934</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325519</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325296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4934</v>
      </c>
      <c r="S7" s="622"/>
      <c r="T7" s="622"/>
      <c r="U7" s="622"/>
      <c r="V7" s="622"/>
      <c r="W7" s="622"/>
      <c r="X7" s="622"/>
      <c r="Y7" s="623"/>
      <c r="Z7" s="659">
        <v>0</v>
      </c>
      <c r="AA7" s="659"/>
      <c r="AB7" s="659"/>
      <c r="AC7" s="659"/>
      <c r="AD7" s="660">
        <v>4934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5178498</v>
      </c>
      <c r="BH7" s="622"/>
      <c r="BI7" s="622"/>
      <c r="BJ7" s="622"/>
      <c r="BK7" s="622"/>
      <c r="BL7" s="622"/>
      <c r="BM7" s="622"/>
      <c r="BN7" s="623"/>
      <c r="BO7" s="659">
        <v>40.1</v>
      </c>
      <c r="BP7" s="659"/>
      <c r="BQ7" s="659"/>
      <c r="BR7" s="659"/>
      <c r="BS7" s="660">
        <v>127934</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19703944</v>
      </c>
      <c r="CS7" s="622"/>
      <c r="CT7" s="622"/>
      <c r="CU7" s="622"/>
      <c r="CV7" s="622"/>
      <c r="CW7" s="622"/>
      <c r="CX7" s="622"/>
      <c r="CY7" s="623"/>
      <c r="CZ7" s="659">
        <v>22.7</v>
      </c>
      <c r="DA7" s="659"/>
      <c r="DB7" s="659"/>
      <c r="DC7" s="659"/>
      <c r="DD7" s="627">
        <v>4723587</v>
      </c>
      <c r="DE7" s="622"/>
      <c r="DF7" s="622"/>
      <c r="DG7" s="622"/>
      <c r="DH7" s="622"/>
      <c r="DI7" s="622"/>
      <c r="DJ7" s="622"/>
      <c r="DK7" s="622"/>
      <c r="DL7" s="622"/>
      <c r="DM7" s="622"/>
      <c r="DN7" s="622"/>
      <c r="DO7" s="622"/>
      <c r="DP7" s="623"/>
      <c r="DQ7" s="627">
        <v>7569512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75642</v>
      </c>
      <c r="S8" s="622"/>
      <c r="T8" s="622"/>
      <c r="U8" s="622"/>
      <c r="V8" s="622"/>
      <c r="W8" s="622"/>
      <c r="X8" s="622"/>
      <c r="Y8" s="623"/>
      <c r="Z8" s="659">
        <v>0.1</v>
      </c>
      <c r="AA8" s="659"/>
      <c r="AB8" s="659"/>
      <c r="AC8" s="659"/>
      <c r="AD8" s="660">
        <v>75642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171687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26312179</v>
      </c>
      <c r="CS8" s="622"/>
      <c r="CT8" s="622"/>
      <c r="CU8" s="622"/>
      <c r="CV8" s="622"/>
      <c r="CW8" s="622"/>
      <c r="CX8" s="622"/>
      <c r="CY8" s="623"/>
      <c r="CZ8" s="659">
        <v>30.3</v>
      </c>
      <c r="DA8" s="659"/>
      <c r="DB8" s="659"/>
      <c r="DC8" s="659"/>
      <c r="DD8" s="627">
        <v>132206</v>
      </c>
      <c r="DE8" s="622"/>
      <c r="DF8" s="622"/>
      <c r="DG8" s="622"/>
      <c r="DH8" s="622"/>
      <c r="DI8" s="622"/>
      <c r="DJ8" s="622"/>
      <c r="DK8" s="622"/>
      <c r="DL8" s="622"/>
      <c r="DM8" s="622"/>
      <c r="DN8" s="622"/>
      <c r="DO8" s="622"/>
      <c r="DP8" s="623"/>
      <c r="DQ8" s="627">
        <v>12050963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93347</v>
      </c>
      <c r="S9" s="622"/>
      <c r="T9" s="622"/>
      <c r="U9" s="622"/>
      <c r="V9" s="622"/>
      <c r="W9" s="622"/>
      <c r="X9" s="622"/>
      <c r="Y9" s="623"/>
      <c r="Z9" s="659">
        <v>0.1</v>
      </c>
      <c r="AA9" s="659"/>
      <c r="AB9" s="659"/>
      <c r="AC9" s="659"/>
      <c r="AD9" s="660">
        <v>93347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4297288</v>
      </c>
      <c r="BH9" s="622"/>
      <c r="BI9" s="622"/>
      <c r="BJ9" s="622"/>
      <c r="BK9" s="622"/>
      <c r="BL9" s="622"/>
      <c r="BM9" s="622"/>
      <c r="BN9" s="623"/>
      <c r="BO9" s="659">
        <v>33.299999999999997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4866353</v>
      </c>
      <c r="CS9" s="622"/>
      <c r="CT9" s="622"/>
      <c r="CU9" s="622"/>
      <c r="CV9" s="622"/>
      <c r="CW9" s="622"/>
      <c r="CX9" s="622"/>
      <c r="CY9" s="623"/>
      <c r="CZ9" s="659">
        <v>5.6</v>
      </c>
      <c r="DA9" s="659"/>
      <c r="DB9" s="659"/>
      <c r="DC9" s="659"/>
      <c r="DD9" s="627">
        <v>688591</v>
      </c>
      <c r="DE9" s="622"/>
      <c r="DF9" s="622"/>
      <c r="DG9" s="622"/>
      <c r="DH9" s="622"/>
      <c r="DI9" s="622"/>
      <c r="DJ9" s="622"/>
      <c r="DK9" s="622"/>
      <c r="DL9" s="622"/>
      <c r="DM9" s="622"/>
      <c r="DN9" s="622"/>
      <c r="DO9" s="622"/>
      <c r="DP9" s="623"/>
      <c r="DQ9" s="627">
        <v>3082763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261885</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56369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6369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3007126</v>
      </c>
      <c r="S11" s="622"/>
      <c r="T11" s="622"/>
      <c r="U11" s="622"/>
      <c r="V11" s="622"/>
      <c r="W11" s="622"/>
      <c r="X11" s="622"/>
      <c r="Y11" s="623"/>
      <c r="Z11" s="624">
        <v>3.4</v>
      </c>
      <c r="AA11" s="625"/>
      <c r="AB11" s="625"/>
      <c r="AC11" s="626"/>
      <c r="AD11" s="627">
        <v>3007126</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447638</v>
      </c>
      <c r="BH11" s="622"/>
      <c r="BI11" s="622"/>
      <c r="BJ11" s="622"/>
      <c r="BK11" s="622"/>
      <c r="BL11" s="622"/>
      <c r="BM11" s="622"/>
      <c r="BN11" s="623"/>
      <c r="BO11" s="659">
        <v>3.5</v>
      </c>
      <c r="BP11" s="659"/>
      <c r="BQ11" s="659"/>
      <c r="BR11" s="659"/>
      <c r="BS11" s="660">
        <v>127934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3333900</v>
      </c>
      <c r="CS11" s="622"/>
      <c r="CT11" s="622"/>
      <c r="CU11" s="622"/>
      <c r="CV11" s="622"/>
      <c r="CW11" s="622"/>
      <c r="CX11" s="622"/>
      <c r="CY11" s="623"/>
      <c r="CZ11" s="659">
        <v>3.8</v>
      </c>
      <c r="DA11" s="659"/>
      <c r="DB11" s="659"/>
      <c r="DC11" s="659"/>
      <c r="DD11" s="627">
        <v>1112518</v>
      </c>
      <c r="DE11" s="622"/>
      <c r="DF11" s="622"/>
      <c r="DG11" s="622"/>
      <c r="DH11" s="622"/>
      <c r="DI11" s="622"/>
      <c r="DJ11" s="622"/>
      <c r="DK11" s="622"/>
      <c r="DL11" s="622"/>
      <c r="DM11" s="622"/>
      <c r="DN11" s="622"/>
      <c r="DO11" s="622"/>
      <c r="DP11" s="623"/>
      <c r="DQ11" s="627">
        <v>1029381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35709</v>
      </c>
      <c r="S12" s="622"/>
      <c r="T12" s="622"/>
      <c r="U12" s="622"/>
      <c r="V12" s="622"/>
      <c r="W12" s="622"/>
      <c r="X12" s="622"/>
      <c r="Y12" s="623"/>
      <c r="Z12" s="659">
        <v>0</v>
      </c>
      <c r="AA12" s="659"/>
      <c r="AB12" s="659"/>
      <c r="AC12" s="659"/>
      <c r="AD12" s="660">
        <v>35709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6224095</v>
      </c>
      <c r="BH12" s="622"/>
      <c r="BI12" s="622"/>
      <c r="BJ12" s="622"/>
      <c r="BK12" s="622"/>
      <c r="BL12" s="622"/>
      <c r="BM12" s="622"/>
      <c r="BN12" s="623"/>
      <c r="BO12" s="659">
        <v>48.2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2544779</v>
      </c>
      <c r="CS12" s="622"/>
      <c r="CT12" s="622"/>
      <c r="CU12" s="622"/>
      <c r="CV12" s="622"/>
      <c r="CW12" s="622"/>
      <c r="CX12" s="622"/>
      <c r="CY12" s="623"/>
      <c r="CZ12" s="659">
        <v>2.9</v>
      </c>
      <c r="DA12" s="659"/>
      <c r="DB12" s="659"/>
      <c r="DC12" s="659"/>
      <c r="DD12" s="627">
        <v>148341</v>
      </c>
      <c r="DE12" s="622"/>
      <c r="DF12" s="622"/>
      <c r="DG12" s="622"/>
      <c r="DH12" s="622"/>
      <c r="DI12" s="622"/>
      <c r="DJ12" s="622"/>
      <c r="DK12" s="622"/>
      <c r="DL12" s="622"/>
      <c r="DM12" s="622"/>
      <c r="DN12" s="622"/>
      <c r="DO12" s="622"/>
      <c r="DP12" s="623"/>
      <c r="DQ12" s="627">
        <v>1154353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6131400</v>
      </c>
      <c r="BH13" s="622"/>
      <c r="BI13" s="622"/>
      <c r="BJ13" s="622"/>
      <c r="BK13" s="622"/>
      <c r="BL13" s="622"/>
      <c r="BM13" s="622"/>
      <c r="BN13" s="623"/>
      <c r="BO13" s="659">
        <v>47.5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5870068</v>
      </c>
      <c r="CS13" s="622"/>
      <c r="CT13" s="622"/>
      <c r="CU13" s="622"/>
      <c r="CV13" s="622"/>
      <c r="CW13" s="622"/>
      <c r="CX13" s="622"/>
      <c r="CY13" s="623"/>
      <c r="CZ13" s="659">
        <v>6.8</v>
      </c>
      <c r="DA13" s="659"/>
      <c r="DB13" s="659"/>
      <c r="DC13" s="659"/>
      <c r="DD13" s="627">
        <v>1611707</v>
      </c>
      <c r="DE13" s="622"/>
      <c r="DF13" s="622"/>
      <c r="DG13" s="622"/>
      <c r="DH13" s="622"/>
      <c r="DI13" s="622"/>
      <c r="DJ13" s="622"/>
      <c r="DK13" s="622"/>
      <c r="DL13" s="622"/>
      <c r="DM13" s="622"/>
      <c r="DN13" s="622"/>
      <c r="DO13" s="622"/>
      <c r="DP13" s="623"/>
      <c r="DQ13" s="627">
        <v>3819840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508814</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2690041</v>
      </c>
      <c r="CS14" s="622"/>
      <c r="CT14" s="622"/>
      <c r="CU14" s="622"/>
      <c r="CV14" s="622"/>
      <c r="CW14" s="622"/>
      <c r="CX14" s="622"/>
      <c r="CY14" s="623"/>
      <c r="CZ14" s="659">
        <v>3.1</v>
      </c>
      <c r="DA14" s="659"/>
      <c r="DB14" s="659"/>
      <c r="DC14" s="659"/>
      <c r="DD14" s="627">
        <v>474565</v>
      </c>
      <c r="DE14" s="622"/>
      <c r="DF14" s="622"/>
      <c r="DG14" s="622"/>
      <c r="DH14" s="622"/>
      <c r="DI14" s="622"/>
      <c r="DJ14" s="622"/>
      <c r="DK14" s="622"/>
      <c r="DL14" s="622"/>
      <c r="DM14" s="622"/>
      <c r="DN14" s="622"/>
      <c r="DO14" s="622"/>
      <c r="DP14" s="623"/>
      <c r="DQ14" s="627">
        <v>1816846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50855</v>
      </c>
      <c r="S15" s="622"/>
      <c r="T15" s="622"/>
      <c r="U15" s="622"/>
      <c r="V15" s="622"/>
      <c r="W15" s="622"/>
      <c r="X15" s="622"/>
      <c r="Y15" s="623"/>
      <c r="Z15" s="659">
        <v>0.1</v>
      </c>
      <c r="AA15" s="659"/>
      <c r="AB15" s="659"/>
      <c r="AC15" s="659"/>
      <c r="AD15" s="660">
        <v>50855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984549</v>
      </c>
      <c r="BH15" s="622"/>
      <c r="BI15" s="622"/>
      <c r="BJ15" s="622"/>
      <c r="BK15" s="622"/>
      <c r="BL15" s="622"/>
      <c r="BM15" s="622"/>
      <c r="BN15" s="623"/>
      <c r="BO15" s="659">
        <v>7.6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9565229</v>
      </c>
      <c r="CS15" s="622"/>
      <c r="CT15" s="622"/>
      <c r="CU15" s="622"/>
      <c r="CV15" s="622"/>
      <c r="CW15" s="622"/>
      <c r="CX15" s="622"/>
      <c r="CY15" s="623"/>
      <c r="CZ15" s="659">
        <v>11</v>
      </c>
      <c r="DA15" s="659"/>
      <c r="DB15" s="659"/>
      <c r="DC15" s="659"/>
      <c r="DD15" s="627">
        <v>2284996</v>
      </c>
      <c r="DE15" s="622"/>
      <c r="DF15" s="622"/>
      <c r="DG15" s="622"/>
      <c r="DH15" s="622"/>
      <c r="DI15" s="622"/>
      <c r="DJ15" s="622"/>
      <c r="DK15" s="622"/>
      <c r="DL15" s="622"/>
      <c r="DM15" s="622"/>
      <c r="DN15" s="622"/>
      <c r="DO15" s="622"/>
      <c r="DP15" s="623"/>
      <c r="DQ15" s="627">
        <v>4299099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238915</v>
      </c>
      <c r="S16" s="622"/>
      <c r="T16" s="622"/>
      <c r="U16" s="622"/>
      <c r="V16" s="622"/>
      <c r="W16" s="622"/>
      <c r="X16" s="622"/>
      <c r="Y16" s="623"/>
      <c r="Z16" s="659">
        <v>0.3</v>
      </c>
      <c r="AA16" s="659"/>
      <c r="AB16" s="659"/>
      <c r="AC16" s="659"/>
      <c r="AD16" s="660">
        <v>238915</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3105471</v>
      </c>
      <c r="CS16" s="622"/>
      <c r="CT16" s="622"/>
      <c r="CU16" s="622"/>
      <c r="CV16" s="622"/>
      <c r="CW16" s="622"/>
      <c r="CX16" s="622"/>
      <c r="CY16" s="623"/>
      <c r="CZ16" s="659">
        <v>3.6</v>
      </c>
      <c r="DA16" s="659"/>
      <c r="DB16" s="659"/>
      <c r="DC16" s="659"/>
      <c r="DD16" s="627" t="s">
        <v>122</v>
      </c>
      <c r="DE16" s="622"/>
      <c r="DF16" s="622"/>
      <c r="DG16" s="622"/>
      <c r="DH16" s="622"/>
      <c r="DI16" s="622"/>
      <c r="DJ16" s="622"/>
      <c r="DK16" s="622"/>
      <c r="DL16" s="622"/>
      <c r="DM16" s="622"/>
      <c r="DN16" s="622"/>
      <c r="DO16" s="622"/>
      <c r="DP16" s="623"/>
      <c r="DQ16" s="627">
        <v>517107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579103</v>
      </c>
      <c r="S17" s="622"/>
      <c r="T17" s="622"/>
      <c r="U17" s="622"/>
      <c r="V17" s="622"/>
      <c r="W17" s="622"/>
      <c r="X17" s="622"/>
      <c r="Y17" s="623"/>
      <c r="Z17" s="659">
        <v>0.6</v>
      </c>
      <c r="AA17" s="659"/>
      <c r="AB17" s="659"/>
      <c r="AC17" s="659"/>
      <c r="AD17" s="660">
        <v>579103</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8410338</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8185099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105118</v>
      </c>
      <c r="S18" s="622"/>
      <c r="T18" s="622"/>
      <c r="U18" s="622"/>
      <c r="V18" s="622"/>
      <c r="W18" s="622"/>
      <c r="X18" s="622"/>
      <c r="Y18" s="623"/>
      <c r="Z18" s="659">
        <v>0.1</v>
      </c>
      <c r="AA18" s="659"/>
      <c r="AB18" s="659"/>
      <c r="AC18" s="659"/>
      <c r="AD18" s="660">
        <v>105118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96523</v>
      </c>
      <c r="CS18" s="622"/>
      <c r="CT18" s="622"/>
      <c r="CU18" s="622"/>
      <c r="CV18" s="622"/>
      <c r="CW18" s="622"/>
      <c r="CX18" s="622"/>
      <c r="CY18" s="623"/>
      <c r="CZ18" s="659">
        <v>0.1</v>
      </c>
      <c r="DA18" s="659"/>
      <c r="DB18" s="659"/>
      <c r="DC18" s="659"/>
      <c r="DD18" s="627">
        <v>94400</v>
      </c>
      <c r="DE18" s="622"/>
      <c r="DF18" s="622"/>
      <c r="DG18" s="622"/>
      <c r="DH18" s="622"/>
      <c r="DI18" s="622"/>
      <c r="DJ18" s="622"/>
      <c r="DK18" s="622"/>
      <c r="DL18" s="622"/>
      <c r="DM18" s="622"/>
      <c r="DN18" s="622"/>
      <c r="DO18" s="622"/>
      <c r="DP18" s="623"/>
      <c r="DQ18" s="627">
        <v>96523</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467124</v>
      </c>
      <c r="S19" s="622"/>
      <c r="T19" s="622"/>
      <c r="U19" s="622"/>
      <c r="V19" s="622"/>
      <c r="W19" s="622"/>
      <c r="X19" s="622"/>
      <c r="Y19" s="623"/>
      <c r="Z19" s="659">
        <v>0.5</v>
      </c>
      <c r="AA19" s="659"/>
      <c r="AB19" s="659"/>
      <c r="AC19" s="659"/>
      <c r="AD19" s="660">
        <v>467124</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23301</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6861</v>
      </c>
      <c r="S20" s="622"/>
      <c r="T20" s="622"/>
      <c r="U20" s="622"/>
      <c r="V20" s="622"/>
      <c r="W20" s="622"/>
      <c r="X20" s="622"/>
      <c r="Y20" s="623"/>
      <c r="Z20" s="659">
        <v>0</v>
      </c>
      <c r="AA20" s="659"/>
      <c r="AB20" s="659"/>
      <c r="AC20" s="659"/>
      <c r="AD20" s="660">
        <v>6861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23301</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86880713</v>
      </c>
      <c r="CS20" s="622"/>
      <c r="CT20" s="622"/>
      <c r="CU20" s="622"/>
      <c r="CV20" s="622"/>
      <c r="CW20" s="622"/>
      <c r="CX20" s="622"/>
      <c r="CY20" s="623"/>
      <c r="CZ20" s="659">
        <v>100</v>
      </c>
      <c r="DA20" s="659"/>
      <c r="DB20" s="659"/>
      <c r="DC20" s="659"/>
      <c r="DD20" s="627">
        <v>11270911</v>
      </c>
      <c r="DE20" s="622"/>
      <c r="DF20" s="622"/>
      <c r="DG20" s="622"/>
      <c r="DH20" s="622"/>
      <c r="DI20" s="622"/>
      <c r="DJ20" s="622"/>
      <c r="DK20" s="622"/>
      <c r="DL20" s="622"/>
      <c r="DM20" s="622"/>
      <c r="DN20" s="622"/>
      <c r="DO20" s="622"/>
      <c r="DP20" s="623"/>
      <c r="DQ20" s="627">
        <v>43953151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20091160</v>
      </c>
      <c r="S21" s="622"/>
      <c r="T21" s="622"/>
      <c r="U21" s="622"/>
      <c r="V21" s="622"/>
      <c r="W21" s="622"/>
      <c r="X21" s="622"/>
      <c r="Y21" s="623"/>
      <c r="Z21" s="659">
        <v>22.4</v>
      </c>
      <c r="AA21" s="659"/>
      <c r="AB21" s="659"/>
      <c r="AC21" s="659"/>
      <c r="AD21" s="660">
        <v>18146334</v>
      </c>
      <c r="AE21" s="660"/>
      <c r="AF21" s="660"/>
      <c r="AG21" s="660"/>
      <c r="AH21" s="660"/>
      <c r="AI21" s="660"/>
      <c r="AJ21" s="660"/>
      <c r="AK21" s="660"/>
      <c r="AL21" s="624">
        <v>50.6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23301</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18146334</v>
      </c>
      <c r="S22" s="622"/>
      <c r="T22" s="622"/>
      <c r="U22" s="622"/>
      <c r="V22" s="622"/>
      <c r="W22" s="622"/>
      <c r="X22" s="622"/>
      <c r="Y22" s="623"/>
      <c r="Z22" s="659">
        <v>20.2</v>
      </c>
      <c r="AA22" s="659"/>
      <c r="AB22" s="659"/>
      <c r="AC22" s="659"/>
      <c r="AD22" s="660">
        <v>18146334</v>
      </c>
      <c r="AE22" s="660"/>
      <c r="AF22" s="660"/>
      <c r="AG22" s="660"/>
      <c r="AH22" s="660"/>
      <c r="AI22" s="660"/>
      <c r="AJ22" s="660"/>
      <c r="AK22" s="660"/>
      <c r="AL22" s="624">
        <v>50.6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1944826</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37384690</v>
      </c>
      <c r="CS24" s="677"/>
      <c r="CT24" s="677"/>
      <c r="CU24" s="677"/>
      <c r="CV24" s="677"/>
      <c r="CW24" s="677"/>
      <c r="CX24" s="677"/>
      <c r="CY24" s="702"/>
      <c r="CZ24" s="703">
        <v>43</v>
      </c>
      <c r="DA24" s="685"/>
      <c r="DB24" s="685"/>
      <c r="DC24" s="705"/>
      <c r="DD24" s="701">
        <v>24097164</v>
      </c>
      <c r="DE24" s="677"/>
      <c r="DF24" s="677"/>
      <c r="DG24" s="677"/>
      <c r="DH24" s="677"/>
      <c r="DI24" s="677"/>
      <c r="DJ24" s="677"/>
      <c r="DK24" s="702"/>
      <c r="DL24" s="701">
        <v>21855503</v>
      </c>
      <c r="DM24" s="677"/>
      <c r="DN24" s="677"/>
      <c r="DO24" s="677"/>
      <c r="DP24" s="677"/>
      <c r="DQ24" s="677"/>
      <c r="DR24" s="677"/>
      <c r="DS24" s="677"/>
      <c r="DT24" s="677"/>
      <c r="DU24" s="677"/>
      <c r="DV24" s="702"/>
      <c r="DW24" s="703">
        <v>60.8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37680116</v>
      </c>
      <c r="S25" s="622"/>
      <c r="T25" s="622"/>
      <c r="U25" s="622"/>
      <c r="V25" s="622"/>
      <c r="W25" s="622"/>
      <c r="X25" s="622"/>
      <c r="Y25" s="623"/>
      <c r="Z25" s="659">
        <v>42</v>
      </c>
      <c r="AA25" s="659"/>
      <c r="AB25" s="659"/>
      <c r="AC25" s="659"/>
      <c r="AD25" s="660">
        <v>35735290</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11165691</v>
      </c>
      <c r="CS25" s="634"/>
      <c r="CT25" s="634"/>
      <c r="CU25" s="634"/>
      <c r="CV25" s="634"/>
      <c r="CW25" s="634"/>
      <c r="CX25" s="634"/>
      <c r="CY25" s="635"/>
      <c r="CZ25" s="624">
        <v>12.9</v>
      </c>
      <c r="DA25" s="636"/>
      <c r="DB25" s="636"/>
      <c r="DC25" s="637"/>
      <c r="DD25" s="627">
        <v>10036485</v>
      </c>
      <c r="DE25" s="634"/>
      <c r="DF25" s="634"/>
      <c r="DG25" s="634"/>
      <c r="DH25" s="634"/>
      <c r="DI25" s="634"/>
      <c r="DJ25" s="634"/>
      <c r="DK25" s="635"/>
      <c r="DL25" s="627">
        <v>9456266</v>
      </c>
      <c r="DM25" s="634"/>
      <c r="DN25" s="634"/>
      <c r="DO25" s="634"/>
      <c r="DP25" s="634"/>
      <c r="DQ25" s="634"/>
      <c r="DR25" s="634"/>
      <c r="DS25" s="634"/>
      <c r="DT25" s="634"/>
      <c r="DU25" s="634"/>
      <c r="DV25" s="635"/>
      <c r="DW25" s="624">
        <v>26.3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16051</v>
      </c>
      <c r="S26" s="622"/>
      <c r="T26" s="622"/>
      <c r="U26" s="622"/>
      <c r="V26" s="622"/>
      <c r="W26" s="622"/>
      <c r="X26" s="622"/>
      <c r="Y26" s="623"/>
      <c r="Z26" s="659">
        <v>0</v>
      </c>
      <c r="AA26" s="659"/>
      <c r="AB26" s="659"/>
      <c r="AC26" s="659"/>
      <c r="AD26" s="660">
        <v>16051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6784817</v>
      </c>
      <c r="CS26" s="622"/>
      <c r="CT26" s="622"/>
      <c r="CU26" s="622"/>
      <c r="CV26" s="622"/>
      <c r="CW26" s="622"/>
      <c r="CX26" s="622"/>
      <c r="CY26" s="623"/>
      <c r="CZ26" s="624">
        <v>7.8</v>
      </c>
      <c r="DA26" s="636"/>
      <c r="DB26" s="636"/>
      <c r="DC26" s="637"/>
      <c r="DD26" s="627">
        <v>6295834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829286</v>
      </c>
      <c r="S27" s="622"/>
      <c r="T27" s="622"/>
      <c r="U27" s="622"/>
      <c r="V27" s="622"/>
      <c r="W27" s="622"/>
      <c r="X27" s="622"/>
      <c r="Y27" s="623"/>
      <c r="Z27" s="659">
        <v>0.9</v>
      </c>
      <c r="AA27" s="659"/>
      <c r="AB27" s="659"/>
      <c r="AC27" s="659"/>
      <c r="AD27" s="660">
        <v>2881</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12919257</v>
      </c>
      <c r="BH27" s="622"/>
      <c r="BI27" s="622"/>
      <c r="BJ27" s="622"/>
      <c r="BK27" s="622"/>
      <c r="BL27" s="622"/>
      <c r="BM27" s="622"/>
      <c r="BN27" s="623"/>
      <c r="BO27" s="659">
        <v>100</v>
      </c>
      <c r="BP27" s="659"/>
      <c r="BQ27" s="659"/>
      <c r="BR27" s="659"/>
      <c r="BS27" s="660">
        <v>127934</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17808661</v>
      </c>
      <c r="CS27" s="634"/>
      <c r="CT27" s="634"/>
      <c r="CU27" s="634"/>
      <c r="CV27" s="634"/>
      <c r="CW27" s="634"/>
      <c r="CX27" s="634"/>
      <c r="CY27" s="635"/>
      <c r="CZ27" s="624">
        <v>20.5</v>
      </c>
      <c r="DA27" s="636"/>
      <c r="DB27" s="636"/>
      <c r="DC27" s="637"/>
      <c r="DD27" s="627">
        <v>5875580</v>
      </c>
      <c r="DE27" s="634"/>
      <c r="DF27" s="634"/>
      <c r="DG27" s="634"/>
      <c r="DH27" s="634"/>
      <c r="DI27" s="634"/>
      <c r="DJ27" s="634"/>
      <c r="DK27" s="635"/>
      <c r="DL27" s="627">
        <v>4214138</v>
      </c>
      <c r="DM27" s="634"/>
      <c r="DN27" s="634"/>
      <c r="DO27" s="634"/>
      <c r="DP27" s="634"/>
      <c r="DQ27" s="634"/>
      <c r="DR27" s="634"/>
      <c r="DS27" s="634"/>
      <c r="DT27" s="634"/>
      <c r="DU27" s="634"/>
      <c r="DV27" s="635"/>
      <c r="DW27" s="624">
        <v>11.7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1024962</v>
      </c>
      <c r="S28" s="622"/>
      <c r="T28" s="622"/>
      <c r="U28" s="622"/>
      <c r="V28" s="622"/>
      <c r="W28" s="622"/>
      <c r="X28" s="622"/>
      <c r="Y28" s="623"/>
      <c r="Z28" s="659">
        <v>1.1000000000000001</v>
      </c>
      <c r="AA28" s="659"/>
      <c r="AB28" s="659"/>
      <c r="AC28" s="659"/>
      <c r="AD28" s="660">
        <v>69842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8410338</v>
      </c>
      <c r="CS28" s="622"/>
      <c r="CT28" s="622"/>
      <c r="CU28" s="622"/>
      <c r="CV28" s="622"/>
      <c r="CW28" s="622"/>
      <c r="CX28" s="622"/>
      <c r="CY28" s="623"/>
      <c r="CZ28" s="624">
        <v>9.6999999999999993</v>
      </c>
      <c r="DA28" s="636"/>
      <c r="DB28" s="636"/>
      <c r="DC28" s="637"/>
      <c r="DD28" s="627">
        <v>8185099</v>
      </c>
      <c r="DE28" s="622"/>
      <c r="DF28" s="622"/>
      <c r="DG28" s="622"/>
      <c r="DH28" s="622"/>
      <c r="DI28" s="622"/>
      <c r="DJ28" s="622"/>
      <c r="DK28" s="623"/>
      <c r="DL28" s="627">
        <v>8185099</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438424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8408216</v>
      </c>
      <c r="CS29" s="634"/>
      <c r="CT29" s="634"/>
      <c r="CU29" s="634"/>
      <c r="CV29" s="634"/>
      <c r="CW29" s="634"/>
      <c r="CX29" s="634"/>
      <c r="CY29" s="635"/>
      <c r="CZ29" s="624">
        <v>9.6999999999999993</v>
      </c>
      <c r="DA29" s="636"/>
      <c r="DB29" s="636"/>
      <c r="DC29" s="637"/>
      <c r="DD29" s="627">
        <v>8182977</v>
      </c>
      <c r="DE29" s="634"/>
      <c r="DF29" s="634"/>
      <c r="DG29" s="634"/>
      <c r="DH29" s="634"/>
      <c r="DI29" s="634"/>
      <c r="DJ29" s="634"/>
      <c r="DK29" s="635"/>
      <c r="DL29" s="627">
        <v>8182977</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13890335</v>
      </c>
      <c r="S30" s="622"/>
      <c r="T30" s="622"/>
      <c r="U30" s="622"/>
      <c r="V30" s="622"/>
      <c r="W30" s="622"/>
      <c r="X30" s="622"/>
      <c r="Y30" s="623"/>
      <c r="Z30" s="659">
        <v>15.5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8129909</v>
      </c>
      <c r="CS30" s="622"/>
      <c r="CT30" s="622"/>
      <c r="CU30" s="622"/>
      <c r="CV30" s="622"/>
      <c r="CW30" s="622"/>
      <c r="CX30" s="622"/>
      <c r="CY30" s="623"/>
      <c r="CZ30" s="624">
        <v>9.4</v>
      </c>
      <c r="DA30" s="636"/>
      <c r="DB30" s="636"/>
      <c r="DC30" s="637"/>
      <c r="DD30" s="627">
        <v>7919884</v>
      </c>
      <c r="DE30" s="622"/>
      <c r="DF30" s="622"/>
      <c r="DG30" s="622"/>
      <c r="DH30" s="622"/>
      <c r="DI30" s="622"/>
      <c r="DJ30" s="622"/>
      <c r="DK30" s="623"/>
      <c r="DL30" s="627">
        <v>7919884</v>
      </c>
      <c r="DM30" s="622"/>
      <c r="DN30" s="622"/>
      <c r="DO30" s="622"/>
      <c r="DP30" s="622"/>
      <c r="DQ30" s="622"/>
      <c r="DR30" s="622"/>
      <c r="DS30" s="622"/>
      <c r="DT30" s="622"/>
      <c r="DU30" s="622"/>
      <c r="DV30" s="623"/>
      <c r="DW30" s="624">
        <v>22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97.5</v>
      </c>
      <c r="BN31" s="684"/>
      <c r="BO31" s="684"/>
      <c r="BP31" s="684"/>
      <c r="BQ31" s="686"/>
      <c r="BR31" s="683">
        <v>99.1</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278307</v>
      </c>
      <c r="CS31" s="634"/>
      <c r="CT31" s="634"/>
      <c r="CU31" s="634"/>
      <c r="CV31" s="634"/>
      <c r="CW31" s="634"/>
      <c r="CX31" s="634"/>
      <c r="CY31" s="635"/>
      <c r="CZ31" s="624">
        <v>0.3</v>
      </c>
      <c r="DA31" s="636"/>
      <c r="DB31" s="636"/>
      <c r="DC31" s="637"/>
      <c r="DD31" s="627">
        <v>263093</v>
      </c>
      <c r="DE31" s="634"/>
      <c r="DF31" s="634"/>
      <c r="DG31" s="634"/>
      <c r="DH31" s="634"/>
      <c r="DI31" s="634"/>
      <c r="DJ31" s="634"/>
      <c r="DK31" s="635"/>
      <c r="DL31" s="627">
        <v>263093</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7250012</v>
      </c>
      <c r="S32" s="622"/>
      <c r="T32" s="622"/>
      <c r="U32" s="622"/>
      <c r="V32" s="622"/>
      <c r="W32" s="622"/>
      <c r="X32" s="622"/>
      <c r="Y32" s="623"/>
      <c r="Z32" s="659">
        <v>8.1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97.8</v>
      </c>
      <c r="BN32" s="634"/>
      <c r="BO32" s="634"/>
      <c r="BP32" s="634"/>
      <c r="BQ32" s="657"/>
      <c r="BR32" s="692">
        <v>99</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v>2122</v>
      </c>
      <c r="CS32" s="622"/>
      <c r="CT32" s="622"/>
      <c r="CU32" s="622"/>
      <c r="CV32" s="622"/>
      <c r="CW32" s="622"/>
      <c r="CX32" s="622"/>
      <c r="CY32" s="623"/>
      <c r="CZ32" s="624">
        <v>0</v>
      </c>
      <c r="DA32" s="636"/>
      <c r="DB32" s="636"/>
      <c r="DC32" s="637"/>
      <c r="DD32" s="627">
        <v>2122</v>
      </c>
      <c r="DE32" s="622"/>
      <c r="DF32" s="622"/>
      <c r="DG32" s="622"/>
      <c r="DH32" s="622"/>
      <c r="DI32" s="622"/>
      <c r="DJ32" s="622"/>
      <c r="DK32" s="623"/>
      <c r="DL32" s="627">
        <v>2122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152900</v>
      </c>
      <c r="S33" s="622"/>
      <c r="T33" s="622"/>
      <c r="U33" s="622"/>
      <c r="V33" s="622"/>
      <c r="W33" s="622"/>
      <c r="X33" s="622"/>
      <c r="Y33" s="623"/>
      <c r="Z33" s="659">
        <v>0.2</v>
      </c>
      <c r="AA33" s="659"/>
      <c r="AB33" s="659"/>
      <c r="AC33" s="659"/>
      <c r="AD33" s="660">
        <v>41078</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96.9</v>
      </c>
      <c r="BN33" s="606"/>
      <c r="BO33" s="606"/>
      <c r="BP33" s="606"/>
      <c r="BQ33" s="669"/>
      <c r="BR33" s="682">
        <v>99.1</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35119641</v>
      </c>
      <c r="CS33" s="634"/>
      <c r="CT33" s="634"/>
      <c r="CU33" s="634"/>
      <c r="CV33" s="634"/>
      <c r="CW33" s="634"/>
      <c r="CX33" s="634"/>
      <c r="CY33" s="635"/>
      <c r="CZ33" s="624">
        <v>40.4</v>
      </c>
      <c r="DA33" s="636"/>
      <c r="DB33" s="636"/>
      <c r="DC33" s="637"/>
      <c r="DD33" s="627">
        <v>18303613</v>
      </c>
      <c r="DE33" s="634"/>
      <c r="DF33" s="634"/>
      <c r="DG33" s="634"/>
      <c r="DH33" s="634"/>
      <c r="DI33" s="634"/>
      <c r="DJ33" s="634"/>
      <c r="DK33" s="635"/>
      <c r="DL33" s="627">
        <v>10423555</v>
      </c>
      <c r="DM33" s="634"/>
      <c r="DN33" s="634"/>
      <c r="DO33" s="634"/>
      <c r="DP33" s="634"/>
      <c r="DQ33" s="634"/>
      <c r="DR33" s="634"/>
      <c r="DS33" s="634"/>
      <c r="DT33" s="634"/>
      <c r="DU33" s="634"/>
      <c r="DV33" s="635"/>
      <c r="DW33" s="624">
        <v>29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5582614</v>
      </c>
      <c r="S34" s="622"/>
      <c r="T34" s="622"/>
      <c r="U34" s="622"/>
      <c r="V34" s="622"/>
      <c r="W34" s="622"/>
      <c r="X34" s="622"/>
      <c r="Y34" s="623"/>
      <c r="Z34" s="659">
        <v>6.2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14456195</v>
      </c>
      <c r="CS34" s="622"/>
      <c r="CT34" s="622"/>
      <c r="CU34" s="622"/>
      <c r="CV34" s="622"/>
      <c r="CW34" s="622"/>
      <c r="CX34" s="622"/>
      <c r="CY34" s="623"/>
      <c r="CZ34" s="624">
        <v>16.600000000000001</v>
      </c>
      <c r="DA34" s="636"/>
      <c r="DB34" s="636"/>
      <c r="DC34" s="637"/>
      <c r="DD34" s="627">
        <v>5824821</v>
      </c>
      <c r="DE34" s="622"/>
      <c r="DF34" s="622"/>
      <c r="DG34" s="622"/>
      <c r="DH34" s="622"/>
      <c r="DI34" s="622"/>
      <c r="DJ34" s="622"/>
      <c r="DK34" s="623"/>
      <c r="DL34" s="627">
        <v>4709808</v>
      </c>
      <c r="DM34" s="622"/>
      <c r="DN34" s="622"/>
      <c r="DO34" s="622"/>
      <c r="DP34" s="622"/>
      <c r="DQ34" s="622"/>
      <c r="DR34" s="622"/>
      <c r="DS34" s="622"/>
      <c r="DT34" s="622"/>
      <c r="DU34" s="622"/>
      <c r="DV34" s="623"/>
      <c r="DW34" s="624">
        <v>13.1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10653437</v>
      </c>
      <c r="S35" s="622"/>
      <c r="T35" s="622"/>
      <c r="U35" s="622"/>
      <c r="V35" s="622"/>
      <c r="W35" s="622"/>
      <c r="X35" s="622"/>
      <c r="Y35" s="623"/>
      <c r="Z35" s="659">
        <v>11.9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277483</v>
      </c>
      <c r="CS35" s="634"/>
      <c r="CT35" s="634"/>
      <c r="CU35" s="634"/>
      <c r="CV35" s="634"/>
      <c r="CW35" s="634"/>
      <c r="CX35" s="634"/>
      <c r="CY35" s="635"/>
      <c r="CZ35" s="624">
        <v>0.3</v>
      </c>
      <c r="DA35" s="636"/>
      <c r="DB35" s="636"/>
      <c r="DC35" s="637"/>
      <c r="DD35" s="627">
        <v>157006</v>
      </c>
      <c r="DE35" s="634"/>
      <c r="DF35" s="634"/>
      <c r="DG35" s="634"/>
      <c r="DH35" s="634"/>
      <c r="DI35" s="634"/>
      <c r="DJ35" s="634"/>
      <c r="DK35" s="635"/>
      <c r="DL35" s="627">
        <v>138563</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1001894</v>
      </c>
      <c r="S36" s="622"/>
      <c r="T36" s="622"/>
      <c r="U36" s="622"/>
      <c r="V36" s="622"/>
      <c r="W36" s="622"/>
      <c r="X36" s="622"/>
      <c r="Y36" s="623"/>
      <c r="Z36" s="659">
        <v>1.1000000000000001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8741584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473411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7294374</v>
      </c>
      <c r="CS36" s="622"/>
      <c r="CT36" s="622"/>
      <c r="CU36" s="622"/>
      <c r="CV36" s="622"/>
      <c r="CW36" s="622"/>
      <c r="CX36" s="622"/>
      <c r="CY36" s="623"/>
      <c r="CZ36" s="624">
        <v>8.4</v>
      </c>
      <c r="DA36" s="636"/>
      <c r="DB36" s="636"/>
      <c r="DC36" s="637"/>
      <c r="DD36" s="627">
        <v>3833013</v>
      </c>
      <c r="DE36" s="622"/>
      <c r="DF36" s="622"/>
      <c r="DG36" s="622"/>
      <c r="DH36" s="622"/>
      <c r="DI36" s="622"/>
      <c r="DJ36" s="622"/>
      <c r="DK36" s="623"/>
      <c r="DL36" s="627">
        <v>1227632</v>
      </c>
      <c r="DM36" s="622"/>
      <c r="DN36" s="622"/>
      <c r="DO36" s="622"/>
      <c r="DP36" s="622"/>
      <c r="DQ36" s="622"/>
      <c r="DR36" s="622"/>
      <c r="DS36" s="622"/>
      <c r="DT36" s="622"/>
      <c r="DU36" s="622"/>
      <c r="DV36" s="623"/>
      <c r="DW36" s="624">
        <v>3.4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4680655</v>
      </c>
      <c r="S37" s="622"/>
      <c r="T37" s="622"/>
      <c r="U37" s="622"/>
      <c r="V37" s="622"/>
      <c r="W37" s="622"/>
      <c r="X37" s="622"/>
      <c r="Y37" s="623"/>
      <c r="Z37" s="659">
        <v>5.2</v>
      </c>
      <c r="AA37" s="659"/>
      <c r="AB37" s="659"/>
      <c r="AC37" s="659"/>
      <c r="AD37" s="660">
        <v>5205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2752669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265583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11526</v>
      </c>
      <c r="CS37" s="634"/>
      <c r="CT37" s="634"/>
      <c r="CU37" s="634"/>
      <c r="CV37" s="634"/>
      <c r="CW37" s="634"/>
      <c r="CX37" s="634"/>
      <c r="CY37" s="635"/>
      <c r="CZ37" s="624">
        <v>0</v>
      </c>
      <c r="DA37" s="636"/>
      <c r="DB37" s="636"/>
      <c r="DC37" s="637"/>
      <c r="DD37" s="627">
        <v>11526</v>
      </c>
      <c r="DE37" s="634"/>
      <c r="DF37" s="634"/>
      <c r="DG37" s="634"/>
      <c r="DH37" s="634"/>
      <c r="DI37" s="634"/>
      <c r="DJ37" s="634"/>
      <c r="DK37" s="635"/>
      <c r="DL37" s="627">
        <v>11526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6512349</v>
      </c>
      <c r="S38" s="622"/>
      <c r="T38" s="622"/>
      <c r="U38" s="622"/>
      <c r="V38" s="622"/>
      <c r="W38" s="622"/>
      <c r="X38" s="622"/>
      <c r="Y38" s="623"/>
      <c r="Z38" s="659">
        <v>7.3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238777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14617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5597496</v>
      </c>
      <c r="CS38" s="622"/>
      <c r="CT38" s="622"/>
      <c r="CU38" s="622"/>
      <c r="CV38" s="622"/>
      <c r="CW38" s="622"/>
      <c r="CX38" s="622"/>
      <c r="CY38" s="623"/>
      <c r="CZ38" s="624">
        <v>6.4</v>
      </c>
      <c r="DA38" s="636"/>
      <c r="DB38" s="636"/>
      <c r="DC38" s="637"/>
      <c r="DD38" s="627">
        <v>4508886</v>
      </c>
      <c r="DE38" s="622"/>
      <c r="DF38" s="622"/>
      <c r="DG38" s="622"/>
      <c r="DH38" s="622"/>
      <c r="DI38" s="622"/>
      <c r="DJ38" s="622"/>
      <c r="DK38" s="623"/>
      <c r="DL38" s="627">
        <v>3908848</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150519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23050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6157498</v>
      </c>
      <c r="CS39" s="634"/>
      <c r="CT39" s="634"/>
      <c r="CU39" s="634"/>
      <c r="CV39" s="634"/>
      <c r="CW39" s="634"/>
      <c r="CX39" s="634"/>
      <c r="CY39" s="635"/>
      <c r="CZ39" s="624">
        <v>7.1</v>
      </c>
      <c r="DA39" s="636"/>
      <c r="DB39" s="636"/>
      <c r="DC39" s="637"/>
      <c r="DD39" s="627">
        <v>3346292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99349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25324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1336595</v>
      </c>
      <c r="CS40" s="622"/>
      <c r="CT40" s="622"/>
      <c r="CU40" s="622"/>
      <c r="CV40" s="622"/>
      <c r="CW40" s="622"/>
      <c r="CX40" s="622"/>
      <c r="CY40" s="623"/>
      <c r="CZ40" s="624">
        <v>1.5</v>
      </c>
      <c r="DA40" s="636"/>
      <c r="DB40" s="636"/>
      <c r="DC40" s="637"/>
      <c r="DD40" s="627">
        <v>633595</v>
      </c>
      <c r="DE40" s="622"/>
      <c r="DF40" s="622"/>
      <c r="DG40" s="622"/>
      <c r="DH40" s="622"/>
      <c r="DI40" s="622"/>
      <c r="DJ40" s="622"/>
      <c r="DK40" s="623"/>
      <c r="DL40" s="627">
        <v>438704</v>
      </c>
      <c r="DM40" s="622"/>
      <c r="DN40" s="622"/>
      <c r="DO40" s="622"/>
      <c r="DP40" s="622"/>
      <c r="DQ40" s="622"/>
      <c r="DR40" s="622"/>
      <c r="DS40" s="622"/>
      <c r="DT40" s="622"/>
      <c r="DU40" s="622"/>
      <c r="DV40" s="623"/>
      <c r="DW40" s="624">
        <v>1.2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89713035</v>
      </c>
      <c r="S41" s="646"/>
      <c r="T41" s="646"/>
      <c r="U41" s="646"/>
      <c r="V41" s="646"/>
      <c r="W41" s="646"/>
      <c r="X41" s="646"/>
      <c r="Y41" s="649"/>
      <c r="Z41" s="650">
        <v>100</v>
      </c>
      <c r="AA41" s="650"/>
      <c r="AB41" s="650"/>
      <c r="AC41" s="650"/>
      <c r="AD41" s="651">
        <v>35870347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1269962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4304333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14376382</v>
      </c>
      <c r="CS42" s="634"/>
      <c r="CT42" s="634"/>
      <c r="CU42" s="634"/>
      <c r="CV42" s="634"/>
      <c r="CW42" s="634"/>
      <c r="CX42" s="634"/>
      <c r="CY42" s="635"/>
      <c r="CZ42" s="624">
        <v>16.5</v>
      </c>
      <c r="DA42" s="636"/>
      <c r="DB42" s="636"/>
      <c r="DC42" s="637"/>
      <c r="DD42" s="627">
        <v>1552374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153493</v>
      </c>
      <c r="CS43" s="634"/>
      <c r="CT43" s="634"/>
      <c r="CU43" s="634"/>
      <c r="CV43" s="634"/>
      <c r="CW43" s="634"/>
      <c r="CX43" s="634"/>
      <c r="CY43" s="635"/>
      <c r="CZ43" s="624">
        <v>0.2</v>
      </c>
      <c r="DA43" s="636"/>
      <c r="DB43" s="636"/>
      <c r="DC43" s="637"/>
      <c r="DD43" s="627">
        <v>153493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11270911</v>
      </c>
      <c r="CS44" s="622"/>
      <c r="CT44" s="622"/>
      <c r="CU44" s="622"/>
      <c r="CV44" s="622"/>
      <c r="CW44" s="622"/>
      <c r="CX44" s="622"/>
      <c r="CY44" s="623"/>
      <c r="CZ44" s="624">
        <v>13</v>
      </c>
      <c r="DA44" s="625"/>
      <c r="DB44" s="625"/>
      <c r="DC44" s="626"/>
      <c r="DD44" s="627">
        <v>1035267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2354079</v>
      </c>
      <c r="CS45" s="634"/>
      <c r="CT45" s="634"/>
      <c r="CU45" s="634"/>
      <c r="CV45" s="634"/>
      <c r="CW45" s="634"/>
      <c r="CX45" s="634"/>
      <c r="CY45" s="635"/>
      <c r="CZ45" s="624">
        <v>2.7</v>
      </c>
      <c r="DA45" s="636"/>
      <c r="DB45" s="636"/>
      <c r="DC45" s="637"/>
      <c r="DD45" s="627">
        <v>68114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8677082</v>
      </c>
      <c r="CS46" s="622"/>
      <c r="CT46" s="622"/>
      <c r="CU46" s="622"/>
      <c r="CV46" s="622"/>
      <c r="CW46" s="622"/>
      <c r="CX46" s="622"/>
      <c r="CY46" s="623"/>
      <c r="CZ46" s="624">
        <v>10</v>
      </c>
      <c r="DA46" s="625"/>
      <c r="DB46" s="625"/>
      <c r="DC46" s="626"/>
      <c r="DD46" s="627">
        <v>956648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3105471</v>
      </c>
      <c r="CS47" s="634"/>
      <c r="CT47" s="634"/>
      <c r="CU47" s="634"/>
      <c r="CV47" s="634"/>
      <c r="CW47" s="634"/>
      <c r="CX47" s="634"/>
      <c r="CY47" s="635"/>
      <c r="CZ47" s="624">
        <v>3.6</v>
      </c>
      <c r="DA47" s="636"/>
      <c r="DB47" s="636"/>
      <c r="DC47" s="637"/>
      <c r="DD47" s="627">
        <v>517107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86880713</v>
      </c>
      <c r="CS49" s="606"/>
      <c r="CT49" s="606"/>
      <c r="CU49" s="606"/>
      <c r="CV49" s="606"/>
      <c r="CW49" s="606"/>
      <c r="CX49" s="606"/>
      <c r="CY49" s="607"/>
      <c r="CZ49" s="608">
        <v>100</v>
      </c>
      <c r="DA49" s="609"/>
      <c r="DB49" s="609"/>
      <c r="DC49" s="610"/>
      <c r="DD49" s="611">
        <v>43953151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RqsGv6zFO4VIpAPCGCvk0euRb8mPCNd/BpHYiPuKC3kyHQnZ+ahBgBPtoKeOluRHcz6QFOKWpGDyZ/ijx6F2g==" saltValue="ypT+y8m/BAvuNFdDZwF7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9" t="s">
        <v>352</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0" t="s">
        <v>353</v>
      </c>
      <c r="DK2" s="1101"/>
      <c r="DL2" s="1101"/>
      <c r="DM2" s="1101"/>
      <c r="DN2" s="1101"/>
      <c r="DO2" s="1102"/>
      <c r="DP2" s="216"/>
      <c r="DQ2" s="1100" t="s">
        <v>354</v>
      </c>
      <c r="DR2" s="1101"/>
      <c r="DS2" s="1101"/>
      <c r="DT2" s="1101"/>
      <c r="DU2" s="1101"/>
      <c r="DV2" s="1101"/>
      <c r="DW2" s="1101"/>
      <c r="DX2" s="1101"/>
      <c r="DY2" s="1101"/>
      <c r="DZ2" s="110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0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3" t="s">
        <v>371</v>
      </c>
      <c r="DH5" s="1094"/>
      <c r="DI5" s="1094"/>
      <c r="DJ5" s="1094"/>
      <c r="DK5" s="1095"/>
      <c r="DL5" s="1093" t="s">
        <v>372</v>
      </c>
      <c r="DM5" s="1094"/>
      <c r="DN5" s="1094"/>
      <c r="DO5" s="1094"/>
      <c r="DP5" s="1095"/>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6"/>
      <c r="DH6" s="1097"/>
      <c r="DI6" s="1097"/>
      <c r="DJ6" s="1097"/>
      <c r="DK6" s="1098"/>
      <c r="DL6" s="1096"/>
      <c r="DM6" s="1097"/>
      <c r="DN6" s="1097"/>
      <c r="DO6" s="1097"/>
      <c r="DP6" s="1098"/>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14">
        <v>89073</v>
      </c>
      <c r="R7" s="1115"/>
      <c r="S7" s="1115"/>
      <c r="T7" s="1115"/>
      <c r="U7" s="1115"/>
      <c r="V7" s="1115">
        <v>86395</v>
      </c>
      <c r="W7" s="1115"/>
      <c r="X7" s="1115"/>
      <c r="Y7" s="1115"/>
      <c r="Z7" s="1115"/>
      <c r="AA7" s="1115">
        <v>2678</v>
      </c>
      <c r="AB7" s="1115"/>
      <c r="AC7" s="1115"/>
      <c r="AD7" s="1115"/>
      <c r="AE7" s="1116"/>
      <c r="AF7" s="1117">
        <v>1636</v>
      </c>
      <c r="AG7" s="1118"/>
      <c r="AH7" s="1118"/>
      <c r="AI7" s="1118"/>
      <c r="AJ7" s="1119"/>
      <c r="AK7" s="1120">
        <v>10410</v>
      </c>
      <c r="AL7" s="1121"/>
      <c r="AM7" s="1121"/>
      <c r="AN7" s="1121"/>
      <c r="AO7" s="1121"/>
      <c r="AP7" s="1121">
        <v>85685</v>
      </c>
      <c r="AQ7" s="1121"/>
      <c r="AR7" s="1121"/>
      <c r="AS7" s="1121"/>
      <c r="AT7" s="1121"/>
      <c r="AU7" s="1122"/>
      <c r="AV7" s="1122"/>
      <c r="AW7" s="1122"/>
      <c r="AX7" s="1122"/>
      <c r="AY7" s="1123"/>
      <c r="AZ7" s="220"/>
      <c r="BA7" s="220"/>
      <c r="BB7" s="220"/>
      <c r="BC7" s="220"/>
      <c r="BD7" s="220"/>
      <c r="BE7" s="221"/>
      <c r="BF7" s="221"/>
      <c r="BG7" s="221"/>
      <c r="BH7" s="221"/>
      <c r="BI7" s="221"/>
      <c r="BJ7" s="221"/>
      <c r="BK7" s="221"/>
      <c r="BL7" s="221"/>
      <c r="BM7" s="221"/>
      <c r="BN7" s="221"/>
      <c r="BO7" s="221"/>
      <c r="BP7" s="221"/>
      <c r="BQ7" s="224">
        <v>1</v>
      </c>
      <c r="BR7" s="225" t="s">
        <v>579</v>
      </c>
      <c r="BS7" s="1108" t="s">
        <v>578</v>
      </c>
      <c r="BT7" s="1109"/>
      <c r="BU7" s="1109"/>
      <c r="BV7" s="1109"/>
      <c r="BW7" s="1109"/>
      <c r="BX7" s="1109"/>
      <c r="BY7" s="1109"/>
      <c r="BZ7" s="1109"/>
      <c r="CA7" s="1109"/>
      <c r="CB7" s="1109"/>
      <c r="CC7" s="1109"/>
      <c r="CD7" s="1109"/>
      <c r="CE7" s="1109"/>
      <c r="CF7" s="1109"/>
      <c r="CG7" s="1124"/>
      <c r="CH7" s="1105">
        <v>0</v>
      </c>
      <c r="CI7" s="1106"/>
      <c r="CJ7" s="1106"/>
      <c r="CK7" s="1106"/>
      <c r="CL7" s="1107"/>
      <c r="CM7" s="1111">
        <v>364</v>
      </c>
      <c r="CN7" s="1112"/>
      <c r="CO7" s="1112"/>
      <c r="CP7" s="1112"/>
      <c r="CQ7" s="1113"/>
      <c r="CR7" s="1105">
        <v>5</v>
      </c>
      <c r="CS7" s="1106"/>
      <c r="CT7" s="1106"/>
      <c r="CU7" s="1106"/>
      <c r="CV7" s="1107"/>
      <c r="CW7" s="1105" t="s">
        <v>494</v>
      </c>
      <c r="CX7" s="1106"/>
      <c r="CY7" s="1106"/>
      <c r="CZ7" s="1106"/>
      <c r="DA7" s="1107"/>
      <c r="DB7" s="1105" t="s">
        <v>494</v>
      </c>
      <c r="DC7" s="1106"/>
      <c r="DD7" s="1106"/>
      <c r="DE7" s="1106"/>
      <c r="DF7" s="1107"/>
      <c r="DG7" s="1105">
        <v>2480</v>
      </c>
      <c r="DH7" s="1106"/>
      <c r="DI7" s="1106"/>
      <c r="DJ7" s="1106"/>
      <c r="DK7" s="1107"/>
      <c r="DL7" s="1105" t="s">
        <v>494</v>
      </c>
      <c r="DM7" s="1106"/>
      <c r="DN7" s="1106"/>
      <c r="DO7" s="1106"/>
      <c r="DP7" s="1107"/>
      <c r="DQ7" s="989">
        <v>557</v>
      </c>
      <c r="DR7" s="990"/>
      <c r="DS7" s="990"/>
      <c r="DT7" s="990"/>
      <c r="DU7" s="991"/>
      <c r="DV7" s="1108"/>
      <c r="DW7" s="1109"/>
      <c r="DX7" s="1109"/>
      <c r="DY7" s="1109"/>
      <c r="DZ7" s="1110"/>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614</v>
      </c>
      <c r="R8" s="1039"/>
      <c r="S8" s="1039"/>
      <c r="T8" s="1039"/>
      <c r="U8" s="1039"/>
      <c r="V8" s="1039">
        <v>468</v>
      </c>
      <c r="W8" s="1039"/>
      <c r="X8" s="1039"/>
      <c r="Y8" s="1039"/>
      <c r="Z8" s="1039"/>
      <c r="AA8" s="1039">
        <v>147</v>
      </c>
      <c r="AB8" s="1039"/>
      <c r="AC8" s="1039"/>
      <c r="AD8" s="1039"/>
      <c r="AE8" s="1040"/>
      <c r="AF8" s="1035">
        <v>142</v>
      </c>
      <c r="AG8" s="1036"/>
      <c r="AH8" s="1036"/>
      <c r="AI8" s="1036"/>
      <c r="AJ8" s="1037"/>
      <c r="AK8" s="1080" t="s">
        <v>554</v>
      </c>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601</v>
      </c>
      <c r="BT8" s="993"/>
      <c r="BU8" s="993"/>
      <c r="BV8" s="993"/>
      <c r="BW8" s="993"/>
      <c r="BX8" s="993"/>
      <c r="BY8" s="993"/>
      <c r="BZ8" s="993"/>
      <c r="CA8" s="993"/>
      <c r="CB8" s="993"/>
      <c r="CC8" s="993"/>
      <c r="CD8" s="993"/>
      <c r="CE8" s="993"/>
      <c r="CF8" s="993"/>
      <c r="CG8" s="1014"/>
      <c r="CH8" s="1084">
        <v>-4</v>
      </c>
      <c r="CI8" s="1085"/>
      <c r="CJ8" s="1085"/>
      <c r="CK8" s="1085"/>
      <c r="CL8" s="1086"/>
      <c r="CM8" s="1087">
        <v>113</v>
      </c>
      <c r="CN8" s="1088"/>
      <c r="CO8" s="1088"/>
      <c r="CP8" s="1088"/>
      <c r="CQ8" s="1089"/>
      <c r="CR8" s="1087">
        <v>30</v>
      </c>
      <c r="CS8" s="1088"/>
      <c r="CT8" s="1088"/>
      <c r="CU8" s="1088"/>
      <c r="CV8" s="1089"/>
      <c r="CW8" s="1084">
        <v>12</v>
      </c>
      <c r="CX8" s="1085"/>
      <c r="CY8" s="1085"/>
      <c r="CZ8" s="1085"/>
      <c r="DA8" s="1086"/>
      <c r="DB8" s="1084" t="s">
        <v>494</v>
      </c>
      <c r="DC8" s="1085"/>
      <c r="DD8" s="1085"/>
      <c r="DE8" s="1085"/>
      <c r="DF8" s="1086"/>
      <c r="DG8" s="1084" t="s">
        <v>494</v>
      </c>
      <c r="DH8" s="1085"/>
      <c r="DI8" s="1085"/>
      <c r="DJ8" s="1085"/>
      <c r="DK8" s="1086"/>
      <c r="DL8" s="1084" t="s">
        <v>494</v>
      </c>
      <c r="DM8" s="1085"/>
      <c r="DN8" s="1085"/>
      <c r="DO8" s="1085"/>
      <c r="DP8" s="1086"/>
      <c r="DQ8" s="1084" t="s">
        <v>494</v>
      </c>
      <c r="DR8" s="1085"/>
      <c r="DS8" s="1085"/>
      <c r="DT8" s="1085"/>
      <c r="DU8" s="1086"/>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43</v>
      </c>
      <c r="R9" s="1039"/>
      <c r="S9" s="1039"/>
      <c r="T9" s="1039"/>
      <c r="U9" s="1039"/>
      <c r="V9" s="1039">
        <v>36</v>
      </c>
      <c r="W9" s="1039"/>
      <c r="X9" s="1039"/>
      <c r="Y9" s="1039"/>
      <c r="Z9" s="1039"/>
      <c r="AA9" s="1039">
        <v>7</v>
      </c>
      <c r="AB9" s="1039"/>
      <c r="AC9" s="1039"/>
      <c r="AD9" s="1039"/>
      <c r="AE9" s="1040"/>
      <c r="AF9" s="1035">
        <v>7</v>
      </c>
      <c r="AG9" s="1036"/>
      <c r="AH9" s="1036"/>
      <c r="AI9" s="1036"/>
      <c r="AJ9" s="1037"/>
      <c r="AK9" s="1080">
        <v>1</v>
      </c>
      <c r="AL9" s="1081"/>
      <c r="AM9" s="1081"/>
      <c r="AN9" s="1081"/>
      <c r="AO9" s="1081"/>
      <c r="AP9" s="1081" t="s">
        <v>555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90" t="s">
        <v>600</v>
      </c>
      <c r="BT9" s="1091"/>
      <c r="BU9" s="1091"/>
      <c r="BV9" s="1091"/>
      <c r="BW9" s="1091"/>
      <c r="BX9" s="1091"/>
      <c r="BY9" s="1091"/>
      <c r="BZ9" s="1091"/>
      <c r="CA9" s="1091"/>
      <c r="CB9" s="1091"/>
      <c r="CC9" s="1091"/>
      <c r="CD9" s="1091"/>
      <c r="CE9" s="1091"/>
      <c r="CF9" s="1091"/>
      <c r="CG9" s="1092"/>
      <c r="CH9" s="1084">
        <v>2</v>
      </c>
      <c r="CI9" s="1085"/>
      <c r="CJ9" s="1085"/>
      <c r="CK9" s="1085"/>
      <c r="CL9" s="1086"/>
      <c r="CM9" s="1087">
        <v>68</v>
      </c>
      <c r="CN9" s="1088"/>
      <c r="CO9" s="1088"/>
      <c r="CP9" s="1088"/>
      <c r="CQ9" s="1089"/>
      <c r="CR9" s="1084">
        <v>30</v>
      </c>
      <c r="CS9" s="1085"/>
      <c r="CT9" s="1085"/>
      <c r="CU9" s="1085"/>
      <c r="CV9" s="1086"/>
      <c r="CW9" s="1084" t="s">
        <v>494</v>
      </c>
      <c r="CX9" s="1085"/>
      <c r="CY9" s="1085"/>
      <c r="CZ9" s="1085"/>
      <c r="DA9" s="1086"/>
      <c r="DB9" s="1084" t="s">
        <v>494</v>
      </c>
      <c r="DC9" s="1085"/>
      <c r="DD9" s="1085"/>
      <c r="DE9" s="1085"/>
      <c r="DF9" s="1086"/>
      <c r="DG9" s="1084" t="s">
        <v>494</v>
      </c>
      <c r="DH9" s="1085"/>
      <c r="DI9" s="1085"/>
      <c r="DJ9" s="1085"/>
      <c r="DK9" s="1086"/>
      <c r="DL9" s="1084" t="s">
        <v>494</v>
      </c>
      <c r="DM9" s="1085"/>
      <c r="DN9" s="1085"/>
      <c r="DO9" s="1085"/>
      <c r="DP9" s="1086"/>
      <c r="DQ9" s="1084" t="s">
        <v>494</v>
      </c>
      <c r="DR9" s="1085"/>
      <c r="DS9" s="1085"/>
      <c r="DT9" s="1085"/>
      <c r="DU9" s="1086"/>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t="s">
        <v>554</v>
      </c>
      <c r="AB10" s="1039"/>
      <c r="AC10" s="1039"/>
      <c r="AD10" s="1039"/>
      <c r="AE10" s="1040"/>
      <c r="AF10" s="1035" t="s">
        <v>122</v>
      </c>
      <c r="AG10" s="1036"/>
      <c r="AH10" s="1036"/>
      <c r="AI10" s="1036"/>
      <c r="AJ10" s="1037"/>
      <c r="AK10" s="1080" t="s">
        <v>554</v>
      </c>
      <c r="AL10" s="1081"/>
      <c r="AM10" s="1081"/>
      <c r="AN10" s="1081"/>
      <c r="AO10" s="1081"/>
      <c r="AP10" s="1081" t="s">
        <v>556</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90" t="s">
        <v>599</v>
      </c>
      <c r="BT10" s="1091"/>
      <c r="BU10" s="1091"/>
      <c r="BV10" s="1091"/>
      <c r="BW10" s="1091"/>
      <c r="BX10" s="1091"/>
      <c r="BY10" s="1091"/>
      <c r="BZ10" s="1091"/>
      <c r="CA10" s="1091"/>
      <c r="CB10" s="1091"/>
      <c r="CC10" s="1091"/>
      <c r="CD10" s="1091"/>
      <c r="CE10" s="1091"/>
      <c r="CF10" s="1091"/>
      <c r="CG10" s="1092"/>
      <c r="CH10" s="1084">
        <v>0</v>
      </c>
      <c r="CI10" s="1085"/>
      <c r="CJ10" s="1085"/>
      <c r="CK10" s="1085"/>
      <c r="CL10" s="1086"/>
      <c r="CM10" s="1087">
        <v>29</v>
      </c>
      <c r="CN10" s="1088"/>
      <c r="CO10" s="1088"/>
      <c r="CP10" s="1088"/>
      <c r="CQ10" s="1089"/>
      <c r="CR10" s="989">
        <v>3</v>
      </c>
      <c r="CS10" s="990"/>
      <c r="CT10" s="990"/>
      <c r="CU10" s="990"/>
      <c r="CV10" s="991"/>
      <c r="CW10" s="1084" t="s">
        <v>494</v>
      </c>
      <c r="CX10" s="1085"/>
      <c r="CY10" s="1085"/>
      <c r="CZ10" s="1085"/>
      <c r="DA10" s="1086"/>
      <c r="DB10" s="1084" t="s">
        <v>494</v>
      </c>
      <c r="DC10" s="1085"/>
      <c r="DD10" s="1085"/>
      <c r="DE10" s="1085"/>
      <c r="DF10" s="1086"/>
      <c r="DG10" s="1084" t="s">
        <v>494</v>
      </c>
      <c r="DH10" s="1085"/>
      <c r="DI10" s="1085"/>
      <c r="DJ10" s="1085"/>
      <c r="DK10" s="1086"/>
      <c r="DL10" s="1084" t="s">
        <v>494</v>
      </c>
      <c r="DM10" s="1085"/>
      <c r="DN10" s="1085"/>
      <c r="DO10" s="1085"/>
      <c r="DP10" s="1086"/>
      <c r="DQ10" s="1084" t="s">
        <v>494</v>
      </c>
      <c r="DR10" s="1085"/>
      <c r="DS10" s="1085"/>
      <c r="DT10" s="1085"/>
      <c r="DU10" s="1086"/>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90" t="s">
        <v>598</v>
      </c>
      <c r="BT11" s="1091"/>
      <c r="BU11" s="1091"/>
      <c r="BV11" s="1091"/>
      <c r="BW11" s="1091"/>
      <c r="BX11" s="1091"/>
      <c r="BY11" s="1091"/>
      <c r="BZ11" s="1091"/>
      <c r="CA11" s="1091"/>
      <c r="CB11" s="1091"/>
      <c r="CC11" s="1091"/>
      <c r="CD11" s="1091"/>
      <c r="CE11" s="1091"/>
      <c r="CF11" s="1091"/>
      <c r="CG11" s="1092"/>
      <c r="CH11" s="1084">
        <v>2</v>
      </c>
      <c r="CI11" s="1085"/>
      <c r="CJ11" s="1085"/>
      <c r="CK11" s="1085"/>
      <c r="CL11" s="1086"/>
      <c r="CM11" s="1087">
        <v>47</v>
      </c>
      <c r="CN11" s="1088"/>
      <c r="CO11" s="1088"/>
      <c r="CP11" s="1088"/>
      <c r="CQ11" s="1089"/>
      <c r="CR11" s="1087">
        <v>21</v>
      </c>
      <c r="CS11" s="1088"/>
      <c r="CT11" s="1088"/>
      <c r="CU11" s="1088"/>
      <c r="CV11" s="1089"/>
      <c r="CW11" s="1084" t="s">
        <v>494</v>
      </c>
      <c r="CX11" s="1085"/>
      <c r="CY11" s="1085"/>
      <c r="CZ11" s="1085"/>
      <c r="DA11" s="1086"/>
      <c r="DB11" s="1084" t="s">
        <v>494</v>
      </c>
      <c r="DC11" s="1085"/>
      <c r="DD11" s="1085"/>
      <c r="DE11" s="1085"/>
      <c r="DF11" s="1086"/>
      <c r="DG11" s="1084" t="s">
        <v>494</v>
      </c>
      <c r="DH11" s="1085"/>
      <c r="DI11" s="1085"/>
      <c r="DJ11" s="1085"/>
      <c r="DK11" s="1086"/>
      <c r="DL11" s="1084" t="s">
        <v>494</v>
      </c>
      <c r="DM11" s="1085"/>
      <c r="DN11" s="1085"/>
      <c r="DO11" s="1085"/>
      <c r="DP11" s="1086"/>
      <c r="DQ11" s="1084" t="s">
        <v>494</v>
      </c>
      <c r="DR11" s="1085"/>
      <c r="DS11" s="1085"/>
      <c r="DT11" s="1085"/>
      <c r="DU11" s="1086"/>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90" t="s">
        <v>597</v>
      </c>
      <c r="BT12" s="1091"/>
      <c r="BU12" s="1091"/>
      <c r="BV12" s="1091"/>
      <c r="BW12" s="1091"/>
      <c r="BX12" s="1091"/>
      <c r="BY12" s="1091"/>
      <c r="BZ12" s="1091"/>
      <c r="CA12" s="1091"/>
      <c r="CB12" s="1091"/>
      <c r="CC12" s="1091"/>
      <c r="CD12" s="1091"/>
      <c r="CE12" s="1091"/>
      <c r="CF12" s="1091"/>
      <c r="CG12" s="1092"/>
      <c r="CH12" s="1084">
        <v>1</v>
      </c>
      <c r="CI12" s="1085"/>
      <c r="CJ12" s="1085"/>
      <c r="CK12" s="1085"/>
      <c r="CL12" s="1086"/>
      <c r="CM12" s="1087">
        <v>10</v>
      </c>
      <c r="CN12" s="1088"/>
      <c r="CO12" s="1088"/>
      <c r="CP12" s="1088"/>
      <c r="CQ12" s="1089"/>
      <c r="CR12" s="1084">
        <v>50</v>
      </c>
      <c r="CS12" s="1085"/>
      <c r="CT12" s="1085"/>
      <c r="CU12" s="1085"/>
      <c r="CV12" s="1086"/>
      <c r="CW12" s="1084" t="s">
        <v>494</v>
      </c>
      <c r="CX12" s="1085"/>
      <c r="CY12" s="1085"/>
      <c r="CZ12" s="1085"/>
      <c r="DA12" s="1086"/>
      <c r="DB12" s="1084" t="s">
        <v>494</v>
      </c>
      <c r="DC12" s="1085"/>
      <c r="DD12" s="1085"/>
      <c r="DE12" s="1085"/>
      <c r="DF12" s="1086"/>
      <c r="DG12" s="1084" t="s">
        <v>494</v>
      </c>
      <c r="DH12" s="1085"/>
      <c r="DI12" s="1085"/>
      <c r="DJ12" s="1085"/>
      <c r="DK12" s="1086"/>
      <c r="DL12" s="1084" t="s">
        <v>494</v>
      </c>
      <c r="DM12" s="1085"/>
      <c r="DN12" s="1085"/>
      <c r="DO12" s="1085"/>
      <c r="DP12" s="1086"/>
      <c r="DQ12" s="1084" t="s">
        <v>494</v>
      </c>
      <c r="DR12" s="1085"/>
      <c r="DS12" s="1085"/>
      <c r="DT12" s="1085"/>
      <c r="DU12" s="1086"/>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90" t="s">
        <v>595</v>
      </c>
      <c r="BT13" s="1091"/>
      <c r="BU13" s="1091"/>
      <c r="BV13" s="1091"/>
      <c r="BW13" s="1091"/>
      <c r="BX13" s="1091"/>
      <c r="BY13" s="1091"/>
      <c r="BZ13" s="1091"/>
      <c r="CA13" s="1091"/>
      <c r="CB13" s="1091"/>
      <c r="CC13" s="1091"/>
      <c r="CD13" s="1091"/>
      <c r="CE13" s="1091"/>
      <c r="CF13" s="1091"/>
      <c r="CG13" s="1092"/>
      <c r="CH13" s="1084">
        <v>1</v>
      </c>
      <c r="CI13" s="1085"/>
      <c r="CJ13" s="1085"/>
      <c r="CK13" s="1085"/>
      <c r="CL13" s="1086"/>
      <c r="CM13" s="1087">
        <v>78</v>
      </c>
      <c r="CN13" s="1088"/>
      <c r="CO13" s="1088"/>
      <c r="CP13" s="1088"/>
      <c r="CQ13" s="1089"/>
      <c r="CR13" s="1084">
        <v>20</v>
      </c>
      <c r="CS13" s="1085"/>
      <c r="CT13" s="1085"/>
      <c r="CU13" s="1085"/>
      <c r="CV13" s="1086"/>
      <c r="CW13" s="1084">
        <v>30</v>
      </c>
      <c r="CX13" s="1085"/>
      <c r="CY13" s="1085"/>
      <c r="CZ13" s="1085"/>
      <c r="DA13" s="1086"/>
      <c r="DB13" s="1084" t="s">
        <v>494</v>
      </c>
      <c r="DC13" s="1085"/>
      <c r="DD13" s="1085"/>
      <c r="DE13" s="1085"/>
      <c r="DF13" s="1086"/>
      <c r="DG13" s="1084" t="s">
        <v>494</v>
      </c>
      <c r="DH13" s="1085"/>
      <c r="DI13" s="1085"/>
      <c r="DJ13" s="1085"/>
      <c r="DK13" s="1086"/>
      <c r="DL13" s="1084" t="s">
        <v>494</v>
      </c>
      <c r="DM13" s="1085"/>
      <c r="DN13" s="1085"/>
      <c r="DO13" s="1085"/>
      <c r="DP13" s="1086"/>
      <c r="DQ13" s="1084" t="s">
        <v>494</v>
      </c>
      <c r="DR13" s="1085"/>
      <c r="DS13" s="1085"/>
      <c r="DT13" s="1085"/>
      <c r="DU13" s="1086"/>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596</v>
      </c>
      <c r="BT14" s="993"/>
      <c r="BU14" s="993"/>
      <c r="BV14" s="993"/>
      <c r="BW14" s="993"/>
      <c r="BX14" s="993"/>
      <c r="BY14" s="993"/>
      <c r="BZ14" s="993"/>
      <c r="CA14" s="993"/>
      <c r="CB14" s="993"/>
      <c r="CC14" s="993"/>
      <c r="CD14" s="993"/>
      <c r="CE14" s="993"/>
      <c r="CF14" s="993"/>
      <c r="CG14" s="1014"/>
      <c r="CH14" s="989">
        <v>23</v>
      </c>
      <c r="CI14" s="990"/>
      <c r="CJ14" s="990"/>
      <c r="CK14" s="990"/>
      <c r="CL14" s="991"/>
      <c r="CM14" s="989">
        <v>21</v>
      </c>
      <c r="CN14" s="990"/>
      <c r="CO14" s="990"/>
      <c r="CP14" s="990"/>
      <c r="CQ14" s="991"/>
      <c r="CR14" s="989">
        <v>5</v>
      </c>
      <c r="CS14" s="990"/>
      <c r="CT14" s="990"/>
      <c r="CU14" s="990"/>
      <c r="CV14" s="991"/>
      <c r="CW14" s="989" t="s">
        <v>580</v>
      </c>
      <c r="CX14" s="990"/>
      <c r="CY14" s="990"/>
      <c r="CZ14" s="990"/>
      <c r="DA14" s="991"/>
      <c r="DB14" s="989" t="s">
        <v>581</v>
      </c>
      <c r="DC14" s="990"/>
      <c r="DD14" s="990"/>
      <c r="DE14" s="990"/>
      <c r="DF14" s="991"/>
      <c r="DG14" s="989" t="s">
        <v>581</v>
      </c>
      <c r="DH14" s="990"/>
      <c r="DI14" s="990"/>
      <c r="DJ14" s="990"/>
      <c r="DK14" s="991"/>
      <c r="DL14" s="989" t="s">
        <v>582</v>
      </c>
      <c r="DM14" s="990"/>
      <c r="DN14" s="990"/>
      <c r="DO14" s="990"/>
      <c r="DP14" s="991"/>
      <c r="DQ14" s="989" t="s">
        <v>582</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89713</v>
      </c>
      <c r="R23" s="1061"/>
      <c r="S23" s="1061"/>
      <c r="T23" s="1061"/>
      <c r="U23" s="1061"/>
      <c r="V23" s="1061">
        <v>86881</v>
      </c>
      <c r="W23" s="1061"/>
      <c r="X23" s="1061"/>
      <c r="Y23" s="1061"/>
      <c r="Z23" s="1061"/>
      <c r="AA23" s="1061">
        <v>2832</v>
      </c>
      <c r="AB23" s="1061"/>
      <c r="AC23" s="1061"/>
      <c r="AD23" s="1061"/>
      <c r="AE23" s="1068"/>
      <c r="AF23" s="1069">
        <v>1785</v>
      </c>
      <c r="AG23" s="1061"/>
      <c r="AH23" s="1061"/>
      <c r="AI23" s="1061"/>
      <c r="AJ23" s="1070"/>
      <c r="AK23" s="1071"/>
      <c r="AL23" s="1072"/>
      <c r="AM23" s="1072"/>
      <c r="AN23" s="1072"/>
      <c r="AO23" s="1072"/>
      <c r="AP23" s="1061">
        <v>85685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15335</v>
      </c>
      <c r="R28" s="1051"/>
      <c r="S28" s="1051"/>
      <c r="T28" s="1051"/>
      <c r="U28" s="1051"/>
      <c r="V28" s="1051">
        <v>14861</v>
      </c>
      <c r="W28" s="1051"/>
      <c r="X28" s="1051"/>
      <c r="Y28" s="1051"/>
      <c r="Z28" s="1051"/>
      <c r="AA28" s="1051">
        <v>473</v>
      </c>
      <c r="AB28" s="1051"/>
      <c r="AC28" s="1051"/>
      <c r="AD28" s="1051"/>
      <c r="AE28" s="1052"/>
      <c r="AF28" s="1053">
        <v>473</v>
      </c>
      <c r="AG28" s="1051"/>
      <c r="AH28" s="1051"/>
      <c r="AI28" s="1051"/>
      <c r="AJ28" s="1054"/>
      <c r="AK28" s="1042">
        <v>1658</v>
      </c>
      <c r="AL28" s="1043"/>
      <c r="AM28" s="1043"/>
      <c r="AN28" s="1043"/>
      <c r="AO28" s="1043"/>
      <c r="AP28" s="1043" t="s">
        <v>558</v>
      </c>
      <c r="AQ28" s="1043"/>
      <c r="AR28" s="1043"/>
      <c r="AS28" s="1043"/>
      <c r="AT28" s="1043"/>
      <c r="AU28" s="1043" t="s">
        <v>554</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13599</v>
      </c>
      <c r="R29" s="1039"/>
      <c r="S29" s="1039"/>
      <c r="T29" s="1039"/>
      <c r="U29" s="1039"/>
      <c r="V29" s="1039">
        <v>13427</v>
      </c>
      <c r="W29" s="1039"/>
      <c r="X29" s="1039"/>
      <c r="Y29" s="1039"/>
      <c r="Z29" s="1039"/>
      <c r="AA29" s="1039">
        <v>171</v>
      </c>
      <c r="AB29" s="1039"/>
      <c r="AC29" s="1039"/>
      <c r="AD29" s="1039"/>
      <c r="AE29" s="1040"/>
      <c r="AF29" s="1035">
        <v>171</v>
      </c>
      <c r="AG29" s="1036"/>
      <c r="AH29" s="1036"/>
      <c r="AI29" s="1036"/>
      <c r="AJ29" s="1037"/>
      <c r="AK29" s="980">
        <v>2234</v>
      </c>
      <c r="AL29" s="971"/>
      <c r="AM29" s="971"/>
      <c r="AN29" s="971"/>
      <c r="AO29" s="971"/>
      <c r="AP29" s="971" t="s">
        <v>554</v>
      </c>
      <c r="AQ29" s="971"/>
      <c r="AR29" s="971"/>
      <c r="AS29" s="971"/>
      <c r="AT29" s="971"/>
      <c r="AU29" s="971" t="s">
        <v>558</v>
      </c>
      <c r="AV29" s="971"/>
      <c r="AW29" s="971"/>
      <c r="AX29" s="971"/>
      <c r="AY29" s="971"/>
      <c r="AZ29" s="1041" t="s">
        <v>563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2010</v>
      </c>
      <c r="R30" s="1039"/>
      <c r="S30" s="1039"/>
      <c r="T30" s="1039"/>
      <c r="U30" s="1039"/>
      <c r="V30" s="1039">
        <v>2007</v>
      </c>
      <c r="W30" s="1039"/>
      <c r="X30" s="1039"/>
      <c r="Y30" s="1039"/>
      <c r="Z30" s="1039"/>
      <c r="AA30" s="1039">
        <v>4</v>
      </c>
      <c r="AB30" s="1039"/>
      <c r="AC30" s="1039"/>
      <c r="AD30" s="1039"/>
      <c r="AE30" s="1040"/>
      <c r="AF30" s="1035">
        <v>4</v>
      </c>
      <c r="AG30" s="1036"/>
      <c r="AH30" s="1036"/>
      <c r="AI30" s="1036"/>
      <c r="AJ30" s="1037"/>
      <c r="AK30" s="980">
        <v>546</v>
      </c>
      <c r="AL30" s="971"/>
      <c r="AM30" s="971"/>
      <c r="AN30" s="971"/>
      <c r="AO30" s="971"/>
      <c r="AP30" s="971" t="s">
        <v>559</v>
      </c>
      <c r="AQ30" s="971"/>
      <c r="AR30" s="971"/>
      <c r="AS30" s="971"/>
      <c r="AT30" s="971"/>
      <c r="AU30" s="971" t="s">
        <v>557</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3007</v>
      </c>
      <c r="R31" s="1039"/>
      <c r="S31" s="1039"/>
      <c r="T31" s="1039"/>
      <c r="U31" s="1039"/>
      <c r="V31" s="1039">
        <v>2780</v>
      </c>
      <c r="W31" s="1039"/>
      <c r="X31" s="1039"/>
      <c r="Y31" s="1039"/>
      <c r="Z31" s="1039"/>
      <c r="AA31" s="1039">
        <v>228</v>
      </c>
      <c r="AB31" s="1039"/>
      <c r="AC31" s="1039"/>
      <c r="AD31" s="1039"/>
      <c r="AE31" s="1040"/>
      <c r="AF31" s="1035">
        <v>2375</v>
      </c>
      <c r="AG31" s="1036"/>
      <c r="AH31" s="1036"/>
      <c r="AI31" s="1036"/>
      <c r="AJ31" s="1037"/>
      <c r="AK31" s="980">
        <v>239</v>
      </c>
      <c r="AL31" s="971"/>
      <c r="AM31" s="971"/>
      <c r="AN31" s="971"/>
      <c r="AO31" s="971"/>
      <c r="AP31" s="971">
        <v>9949</v>
      </c>
      <c r="AQ31" s="971"/>
      <c r="AR31" s="971"/>
      <c r="AS31" s="971"/>
      <c r="AT31" s="971"/>
      <c r="AU31" s="971">
        <v>2169</v>
      </c>
      <c r="AV31" s="971"/>
      <c r="AW31" s="971"/>
      <c r="AX31" s="971"/>
      <c r="AY31" s="971"/>
      <c r="AZ31" s="1041" t="s">
        <v>564</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101</v>
      </c>
      <c r="R32" s="1039"/>
      <c r="S32" s="1039"/>
      <c r="T32" s="1039"/>
      <c r="U32" s="1039"/>
      <c r="V32" s="1039">
        <v>109</v>
      </c>
      <c r="W32" s="1039"/>
      <c r="X32" s="1039"/>
      <c r="Y32" s="1039"/>
      <c r="Z32" s="1039"/>
      <c r="AA32" s="1039">
        <v>-8</v>
      </c>
      <c r="AB32" s="1039"/>
      <c r="AC32" s="1039"/>
      <c r="AD32" s="1039"/>
      <c r="AE32" s="1040"/>
      <c r="AF32" s="1035">
        <v>270</v>
      </c>
      <c r="AG32" s="1036"/>
      <c r="AH32" s="1036"/>
      <c r="AI32" s="1036"/>
      <c r="AJ32" s="1037"/>
      <c r="AK32" s="980" t="s">
        <v>556</v>
      </c>
      <c r="AL32" s="971"/>
      <c r="AM32" s="971"/>
      <c r="AN32" s="971"/>
      <c r="AO32" s="971"/>
      <c r="AP32" s="971" t="s">
        <v>554</v>
      </c>
      <c r="AQ32" s="971"/>
      <c r="AR32" s="971"/>
      <c r="AS32" s="971"/>
      <c r="AT32" s="971"/>
      <c r="AU32" s="971" t="s">
        <v>554</v>
      </c>
      <c r="AV32" s="971"/>
      <c r="AW32" s="971"/>
      <c r="AX32" s="971"/>
      <c r="AY32" s="971"/>
      <c r="AZ32" s="1041" t="s">
        <v>565</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4381</v>
      </c>
      <c r="R33" s="1039"/>
      <c r="S33" s="1039"/>
      <c r="T33" s="1039"/>
      <c r="U33" s="1039"/>
      <c r="V33" s="1039">
        <v>4554</v>
      </c>
      <c r="W33" s="1039"/>
      <c r="X33" s="1039"/>
      <c r="Y33" s="1039"/>
      <c r="Z33" s="1039"/>
      <c r="AA33" s="1039">
        <v>-173</v>
      </c>
      <c r="AB33" s="1039"/>
      <c r="AC33" s="1039"/>
      <c r="AD33" s="1039"/>
      <c r="AE33" s="1040"/>
      <c r="AF33" s="1035">
        <v>202</v>
      </c>
      <c r="AG33" s="1036"/>
      <c r="AH33" s="1036"/>
      <c r="AI33" s="1036"/>
      <c r="AJ33" s="1037"/>
      <c r="AK33" s="980">
        <v>2753</v>
      </c>
      <c r="AL33" s="971"/>
      <c r="AM33" s="971"/>
      <c r="AN33" s="971"/>
      <c r="AO33" s="971"/>
      <c r="AP33" s="971">
        <v>35139</v>
      </c>
      <c r="AQ33" s="971"/>
      <c r="AR33" s="971"/>
      <c r="AS33" s="971"/>
      <c r="AT33" s="971"/>
      <c r="AU33" s="971">
        <v>27900</v>
      </c>
      <c r="AV33" s="971"/>
      <c r="AW33" s="971"/>
      <c r="AX33" s="971"/>
      <c r="AY33" s="971"/>
      <c r="AZ33" s="1041" t="s">
        <v>566</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691</v>
      </c>
      <c r="R34" s="1039"/>
      <c r="S34" s="1039"/>
      <c r="T34" s="1039"/>
      <c r="U34" s="1039"/>
      <c r="V34" s="1039">
        <v>707</v>
      </c>
      <c r="W34" s="1039"/>
      <c r="X34" s="1039"/>
      <c r="Y34" s="1039"/>
      <c r="Z34" s="1039"/>
      <c r="AA34" s="1039">
        <v>-16</v>
      </c>
      <c r="AB34" s="1039"/>
      <c r="AC34" s="1039"/>
      <c r="AD34" s="1039"/>
      <c r="AE34" s="1040"/>
      <c r="AF34" s="1035">
        <v>600</v>
      </c>
      <c r="AG34" s="1036"/>
      <c r="AH34" s="1036"/>
      <c r="AI34" s="1036"/>
      <c r="AJ34" s="1037"/>
      <c r="AK34" s="980">
        <v>151</v>
      </c>
      <c r="AL34" s="971"/>
      <c r="AM34" s="971"/>
      <c r="AN34" s="971"/>
      <c r="AO34" s="971"/>
      <c r="AP34" s="971">
        <v>394</v>
      </c>
      <c r="AQ34" s="971"/>
      <c r="AR34" s="971"/>
      <c r="AS34" s="971"/>
      <c r="AT34" s="971"/>
      <c r="AU34" s="971">
        <v>235</v>
      </c>
      <c r="AV34" s="971"/>
      <c r="AW34" s="971"/>
      <c r="AX34" s="971"/>
      <c r="AY34" s="971"/>
      <c r="AZ34" s="1041" t="s">
        <v>554</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98315</v>
      </c>
      <c r="R35" s="1039"/>
      <c r="S35" s="1039"/>
      <c r="T35" s="1039"/>
      <c r="U35" s="1039"/>
      <c r="V35" s="1039">
        <v>92878</v>
      </c>
      <c r="W35" s="1039"/>
      <c r="X35" s="1039"/>
      <c r="Y35" s="1039"/>
      <c r="Z35" s="1039"/>
      <c r="AA35" s="1039">
        <v>5438</v>
      </c>
      <c r="AB35" s="1039"/>
      <c r="AC35" s="1039"/>
      <c r="AD35" s="1039"/>
      <c r="AE35" s="1040"/>
      <c r="AF35" s="1035">
        <v>20208</v>
      </c>
      <c r="AG35" s="1036"/>
      <c r="AH35" s="1036"/>
      <c r="AI35" s="1036"/>
      <c r="AJ35" s="1037"/>
      <c r="AK35" s="980">
        <v>2</v>
      </c>
      <c r="AL35" s="971"/>
      <c r="AM35" s="971"/>
      <c r="AN35" s="971"/>
      <c r="AO35" s="971"/>
      <c r="AP35" s="971" t="s">
        <v>560</v>
      </c>
      <c r="AQ35" s="971"/>
      <c r="AR35" s="971"/>
      <c r="AS35" s="971"/>
      <c r="AT35" s="971"/>
      <c r="AU35" s="971" t="s">
        <v>562</v>
      </c>
      <c r="AV35" s="971"/>
      <c r="AW35" s="971"/>
      <c r="AX35" s="971"/>
      <c r="AY35" s="971"/>
      <c r="AZ35" s="1041" t="s">
        <v>567</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400</v>
      </c>
      <c r="C36" s="1031"/>
      <c r="D36" s="1031"/>
      <c r="E36" s="1031"/>
      <c r="F36" s="1031"/>
      <c r="G36" s="1031"/>
      <c r="H36" s="1031"/>
      <c r="I36" s="1031"/>
      <c r="J36" s="1031"/>
      <c r="K36" s="1031"/>
      <c r="L36" s="1031"/>
      <c r="M36" s="1031"/>
      <c r="N36" s="1031"/>
      <c r="O36" s="1031"/>
      <c r="P36" s="1032"/>
      <c r="Q36" s="1038">
        <v>33</v>
      </c>
      <c r="R36" s="1039"/>
      <c r="S36" s="1039"/>
      <c r="T36" s="1039"/>
      <c r="U36" s="1039"/>
      <c r="V36" s="1039">
        <v>33</v>
      </c>
      <c r="W36" s="1039"/>
      <c r="X36" s="1039"/>
      <c r="Y36" s="1039"/>
      <c r="Z36" s="1039"/>
      <c r="AA36" s="1039" t="s">
        <v>557</v>
      </c>
      <c r="AB36" s="1039"/>
      <c r="AC36" s="1039"/>
      <c r="AD36" s="1039"/>
      <c r="AE36" s="1040"/>
      <c r="AF36" s="1035" t="s">
        <v>122</v>
      </c>
      <c r="AG36" s="1036"/>
      <c r="AH36" s="1036"/>
      <c r="AI36" s="1036"/>
      <c r="AJ36" s="1037"/>
      <c r="AK36" s="980">
        <v>25</v>
      </c>
      <c r="AL36" s="971"/>
      <c r="AM36" s="971"/>
      <c r="AN36" s="971"/>
      <c r="AO36" s="971"/>
      <c r="AP36" s="971" t="s">
        <v>561</v>
      </c>
      <c r="AQ36" s="971"/>
      <c r="AR36" s="971"/>
      <c r="AS36" s="971"/>
      <c r="AT36" s="971"/>
      <c r="AU36" s="971" t="s">
        <v>561</v>
      </c>
      <c r="AV36" s="971"/>
      <c r="AW36" s="971"/>
      <c r="AX36" s="971"/>
      <c r="AY36" s="971"/>
      <c r="AZ36" s="1041" t="s">
        <v>554</v>
      </c>
      <c r="BA36" s="1041"/>
      <c r="BB36" s="1041"/>
      <c r="BC36" s="1041"/>
      <c r="BD36" s="1041"/>
      <c r="BE36" s="972" t="s">
        <v>401</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24303</v>
      </c>
      <c r="AG63" s="959"/>
      <c r="AH63" s="959"/>
      <c r="AI63" s="959"/>
      <c r="AJ63" s="1022"/>
      <c r="AK63" s="1023"/>
      <c r="AL63" s="963"/>
      <c r="AM63" s="963"/>
      <c r="AN63" s="963"/>
      <c r="AO63" s="963"/>
      <c r="AP63" s="959">
        <v>45482</v>
      </c>
      <c r="AQ63" s="959"/>
      <c r="AR63" s="959"/>
      <c r="AS63" s="959"/>
      <c r="AT63" s="959"/>
      <c r="AU63" s="959">
        <v>30304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405</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568</v>
      </c>
      <c r="C68" s="986"/>
      <c r="D68" s="986"/>
      <c r="E68" s="986"/>
      <c r="F68" s="986"/>
      <c r="G68" s="986"/>
      <c r="H68" s="986"/>
      <c r="I68" s="986"/>
      <c r="J68" s="986"/>
      <c r="K68" s="986"/>
      <c r="L68" s="986"/>
      <c r="M68" s="986"/>
      <c r="N68" s="986"/>
      <c r="O68" s="986"/>
      <c r="P68" s="987"/>
      <c r="Q68" s="988">
        <v>127</v>
      </c>
      <c r="R68" s="982"/>
      <c r="S68" s="982"/>
      <c r="T68" s="982"/>
      <c r="U68" s="982"/>
      <c r="V68" s="982">
        <v>122</v>
      </c>
      <c r="W68" s="982"/>
      <c r="X68" s="982"/>
      <c r="Y68" s="982"/>
      <c r="Z68" s="982"/>
      <c r="AA68" s="982">
        <v>5</v>
      </c>
      <c r="AB68" s="982"/>
      <c r="AC68" s="982"/>
      <c r="AD68" s="982"/>
      <c r="AE68" s="982"/>
      <c r="AF68" s="982">
        <v>5</v>
      </c>
      <c r="AG68" s="982"/>
      <c r="AH68" s="982"/>
      <c r="AI68" s="982"/>
      <c r="AJ68" s="982"/>
      <c r="AK68" s="982">
        <v>40</v>
      </c>
      <c r="AL68" s="982"/>
      <c r="AM68" s="982"/>
      <c r="AN68" s="982"/>
      <c r="AO68" s="982"/>
      <c r="AP68" s="982" t="s">
        <v>554</v>
      </c>
      <c r="AQ68" s="982"/>
      <c r="AR68" s="982"/>
      <c r="AS68" s="982"/>
      <c r="AT68" s="982"/>
      <c r="AU68" s="982" t="s">
        <v>574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570</v>
      </c>
      <c r="C69" s="975"/>
      <c r="D69" s="975"/>
      <c r="E69" s="975"/>
      <c r="F69" s="975"/>
      <c r="G69" s="975"/>
      <c r="H69" s="975"/>
      <c r="I69" s="975"/>
      <c r="J69" s="975"/>
      <c r="K69" s="975"/>
      <c r="L69" s="975"/>
      <c r="M69" s="975"/>
      <c r="N69" s="975"/>
      <c r="O69" s="975"/>
      <c r="P69" s="976"/>
      <c r="Q69" s="977">
        <v>140745</v>
      </c>
      <c r="R69" s="971"/>
      <c r="S69" s="971"/>
      <c r="T69" s="971"/>
      <c r="U69" s="971"/>
      <c r="V69" s="971">
        <v>139623</v>
      </c>
      <c r="W69" s="971"/>
      <c r="X69" s="971"/>
      <c r="Y69" s="971"/>
      <c r="Z69" s="971"/>
      <c r="AA69" s="971">
        <v>1121</v>
      </c>
      <c r="AB69" s="971"/>
      <c r="AC69" s="971"/>
      <c r="AD69" s="971"/>
      <c r="AE69" s="971"/>
      <c r="AF69" s="971">
        <v>206</v>
      </c>
      <c r="AG69" s="971"/>
      <c r="AH69" s="971"/>
      <c r="AI69" s="971"/>
      <c r="AJ69" s="971"/>
      <c r="AK69" s="971">
        <v>773</v>
      </c>
      <c r="AL69" s="971"/>
      <c r="AM69" s="971"/>
      <c r="AN69" s="971"/>
      <c r="AO69" s="971"/>
      <c r="AP69" s="971" t="s">
        <v>572</v>
      </c>
      <c r="AQ69" s="971"/>
      <c r="AR69" s="971"/>
      <c r="AS69" s="971"/>
      <c r="AT69" s="971"/>
      <c r="AU69" s="971" t="s">
        <v>575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569</v>
      </c>
      <c r="C70" s="975"/>
      <c r="D70" s="975"/>
      <c r="E70" s="975"/>
      <c r="F70" s="975"/>
      <c r="G70" s="975"/>
      <c r="H70" s="975"/>
      <c r="I70" s="975"/>
      <c r="J70" s="975"/>
      <c r="K70" s="975"/>
      <c r="L70" s="975"/>
      <c r="M70" s="975"/>
      <c r="N70" s="975"/>
      <c r="O70" s="975"/>
      <c r="P70" s="976"/>
      <c r="Q70" s="977">
        <v>2877</v>
      </c>
      <c r="R70" s="971"/>
      <c r="S70" s="971"/>
      <c r="T70" s="971"/>
      <c r="U70" s="971"/>
      <c r="V70" s="971">
        <v>2785</v>
      </c>
      <c r="W70" s="971"/>
      <c r="X70" s="971"/>
      <c r="Y70" s="971"/>
      <c r="Z70" s="971"/>
      <c r="AA70" s="971">
        <v>92</v>
      </c>
      <c r="AB70" s="971"/>
      <c r="AC70" s="971"/>
      <c r="AD70" s="971"/>
      <c r="AE70" s="971"/>
      <c r="AF70" s="971">
        <v>92</v>
      </c>
      <c r="AG70" s="971"/>
      <c r="AH70" s="971"/>
      <c r="AI70" s="971"/>
      <c r="AJ70" s="971"/>
      <c r="AK70" s="971">
        <v>10</v>
      </c>
      <c r="AL70" s="971"/>
      <c r="AM70" s="971"/>
      <c r="AN70" s="971"/>
      <c r="AO70" s="971"/>
      <c r="AP70" s="971" t="s">
        <v>573</v>
      </c>
      <c r="AQ70" s="971"/>
      <c r="AR70" s="971"/>
      <c r="AS70" s="971"/>
      <c r="AT70" s="971"/>
      <c r="AU70" s="971" t="s">
        <v>575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571</v>
      </c>
      <c r="C71" s="975"/>
      <c r="D71" s="975"/>
      <c r="E71" s="975"/>
      <c r="F71" s="975"/>
      <c r="G71" s="975"/>
      <c r="H71" s="975"/>
      <c r="I71" s="975"/>
      <c r="J71" s="975"/>
      <c r="K71" s="975"/>
      <c r="L71" s="975"/>
      <c r="M71" s="975"/>
      <c r="N71" s="975"/>
      <c r="O71" s="975"/>
      <c r="P71" s="976"/>
      <c r="Q71" s="977">
        <v>21</v>
      </c>
      <c r="R71" s="971"/>
      <c r="S71" s="971"/>
      <c r="T71" s="971"/>
      <c r="U71" s="971"/>
      <c r="V71" s="971">
        <v>20</v>
      </c>
      <c r="W71" s="971"/>
      <c r="X71" s="971"/>
      <c r="Y71" s="971"/>
      <c r="Z71" s="971"/>
      <c r="AA71" s="971">
        <v>0</v>
      </c>
      <c r="AB71" s="971"/>
      <c r="AC71" s="971"/>
      <c r="AD71" s="971"/>
      <c r="AE71" s="971"/>
      <c r="AF71" s="971">
        <v>0</v>
      </c>
      <c r="AG71" s="971"/>
      <c r="AH71" s="971"/>
      <c r="AI71" s="971"/>
      <c r="AJ71" s="971"/>
      <c r="AK71" s="971">
        <v>0</v>
      </c>
      <c r="AL71" s="971"/>
      <c r="AM71" s="971"/>
      <c r="AN71" s="971"/>
      <c r="AO71" s="971"/>
      <c r="AP71" s="971" t="s">
        <v>554</v>
      </c>
      <c r="AQ71" s="971"/>
      <c r="AR71" s="971"/>
      <c r="AS71" s="971"/>
      <c r="AT71" s="971"/>
      <c r="AU71" s="971" t="s">
        <v>576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303</v>
      </c>
      <c r="AG88" s="959"/>
      <c r="AH88" s="959"/>
      <c r="AI88" s="959"/>
      <c r="AJ88" s="959"/>
      <c r="AK88" s="963"/>
      <c r="AL88" s="963"/>
      <c r="AM88" s="963"/>
      <c r="AN88" s="963"/>
      <c r="AO88" s="963"/>
      <c r="AP88" s="959" t="s">
        <v>577</v>
      </c>
      <c r="AQ88" s="959"/>
      <c r="AR88" s="959"/>
      <c r="AS88" s="959"/>
      <c r="AT88" s="959"/>
      <c r="AU88" s="959" t="s">
        <v>577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164</v>
      </c>
      <c r="CS102" s="953"/>
      <c r="CT102" s="953"/>
      <c r="CU102" s="953"/>
      <c r="CV102" s="954"/>
      <c r="CW102" s="952">
        <v>42</v>
      </c>
      <c r="CX102" s="953"/>
      <c r="CY102" s="953"/>
      <c r="CZ102" s="953"/>
      <c r="DA102" s="954"/>
      <c r="DB102" s="952"/>
      <c r="DC102" s="953"/>
      <c r="DD102" s="953"/>
      <c r="DE102" s="953"/>
      <c r="DF102" s="954"/>
      <c r="DG102" s="952">
        <v>2480</v>
      </c>
      <c r="DH102" s="953"/>
      <c r="DI102" s="953"/>
      <c r="DJ102" s="953"/>
      <c r="DK102" s="954"/>
      <c r="DL102" s="952"/>
      <c r="DM102" s="953"/>
      <c r="DN102" s="953"/>
      <c r="DO102" s="953"/>
      <c r="DP102" s="954"/>
      <c r="DQ102" s="952">
        <v>557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15">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8315043</v>
      </c>
      <c r="AB110" s="889"/>
      <c r="AC110" s="889"/>
      <c r="AD110" s="889"/>
      <c r="AE110" s="890"/>
      <c r="AF110" s="891">
        <v>8231253</v>
      </c>
      <c r="AG110" s="889"/>
      <c r="AH110" s="889"/>
      <c r="AI110" s="889"/>
      <c r="AJ110" s="890"/>
      <c r="AK110" s="891">
        <v>8408216</v>
      </c>
      <c r="AL110" s="889"/>
      <c r="AM110" s="889"/>
      <c r="AN110" s="889"/>
      <c r="AO110" s="890"/>
      <c r="AP110" s="892">
        <v>29.2</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87623315</v>
      </c>
      <c r="BR110" s="842"/>
      <c r="BS110" s="842"/>
      <c r="BT110" s="842"/>
      <c r="BU110" s="842"/>
      <c r="BV110" s="842">
        <v>87302287</v>
      </c>
      <c r="BW110" s="842"/>
      <c r="BX110" s="842"/>
      <c r="BY110" s="842"/>
      <c r="BZ110" s="842"/>
      <c r="CA110" s="842">
        <v>85684727</v>
      </c>
      <c r="CB110" s="842"/>
      <c r="CC110" s="842"/>
      <c r="CD110" s="842"/>
      <c r="CE110" s="842"/>
      <c r="CF110" s="866">
        <v>298</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1146736</v>
      </c>
      <c r="BR111" s="817"/>
      <c r="BS111" s="817"/>
      <c r="BT111" s="817"/>
      <c r="BU111" s="817"/>
      <c r="BV111" s="817">
        <v>1114318</v>
      </c>
      <c r="BW111" s="817"/>
      <c r="BX111" s="817"/>
      <c r="BY111" s="817"/>
      <c r="BZ111" s="817"/>
      <c r="CA111" s="817">
        <v>1094717</v>
      </c>
      <c r="CB111" s="817"/>
      <c r="CC111" s="817"/>
      <c r="CD111" s="817"/>
      <c r="CE111" s="817"/>
      <c r="CF111" s="875">
        <v>3.8</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31920669</v>
      </c>
      <c r="BR112" s="817"/>
      <c r="BS112" s="817"/>
      <c r="BT112" s="817"/>
      <c r="BU112" s="817"/>
      <c r="BV112" s="817">
        <v>31804120</v>
      </c>
      <c r="BW112" s="817"/>
      <c r="BX112" s="817"/>
      <c r="BY112" s="817"/>
      <c r="BZ112" s="817"/>
      <c r="CA112" s="817">
        <v>30304147</v>
      </c>
      <c r="CB112" s="817"/>
      <c r="CC112" s="817"/>
      <c r="CD112" s="817"/>
      <c r="CE112" s="817"/>
      <c r="CF112" s="875">
        <v>105.4</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2789659</v>
      </c>
      <c r="AB113" s="919"/>
      <c r="AC113" s="919"/>
      <c r="AD113" s="919"/>
      <c r="AE113" s="920"/>
      <c r="AF113" s="921">
        <v>2791708</v>
      </c>
      <c r="AG113" s="919"/>
      <c r="AH113" s="919"/>
      <c r="AI113" s="919"/>
      <c r="AJ113" s="920"/>
      <c r="AK113" s="921">
        <v>2613451</v>
      </c>
      <c r="AL113" s="919"/>
      <c r="AM113" s="919"/>
      <c r="AN113" s="919"/>
      <c r="AO113" s="920"/>
      <c r="AP113" s="922">
        <v>9.1</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8817282</v>
      </c>
      <c r="BR114" s="817"/>
      <c r="BS114" s="817"/>
      <c r="BT114" s="817"/>
      <c r="BU114" s="817"/>
      <c r="BV114" s="817">
        <v>9167568</v>
      </c>
      <c r="BW114" s="817"/>
      <c r="BX114" s="817"/>
      <c r="BY114" s="817"/>
      <c r="BZ114" s="817"/>
      <c r="CA114" s="817">
        <v>9216209</v>
      </c>
      <c r="CB114" s="817"/>
      <c r="CC114" s="817"/>
      <c r="CD114" s="817"/>
      <c r="CE114" s="817"/>
      <c r="CF114" s="875">
        <v>32.1</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42754</v>
      </c>
      <c r="AB115" s="919"/>
      <c r="AC115" s="919"/>
      <c r="AD115" s="919"/>
      <c r="AE115" s="920"/>
      <c r="AF115" s="921">
        <v>32418</v>
      </c>
      <c r="AG115" s="919"/>
      <c r="AH115" s="919"/>
      <c r="AI115" s="919"/>
      <c r="AJ115" s="920"/>
      <c r="AK115" s="921">
        <v>19601</v>
      </c>
      <c r="AL115" s="919"/>
      <c r="AM115" s="919"/>
      <c r="AN115" s="919"/>
      <c r="AO115" s="920"/>
      <c r="AP115" s="922">
        <v>0.1</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748546</v>
      </c>
      <c r="BR115" s="817"/>
      <c r="BS115" s="817"/>
      <c r="BT115" s="817"/>
      <c r="BU115" s="817"/>
      <c r="BV115" s="817">
        <v>647633</v>
      </c>
      <c r="BW115" s="817"/>
      <c r="BX115" s="817"/>
      <c r="BY115" s="817"/>
      <c r="BZ115" s="817"/>
      <c r="CA115" s="817">
        <v>556508</v>
      </c>
      <c r="CB115" s="817"/>
      <c r="CC115" s="817"/>
      <c r="CD115" s="817"/>
      <c r="CE115" s="817"/>
      <c r="CF115" s="875">
        <v>1.9</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11147456</v>
      </c>
      <c r="AB117" s="903"/>
      <c r="AC117" s="903"/>
      <c r="AD117" s="903"/>
      <c r="AE117" s="904"/>
      <c r="AF117" s="905">
        <v>11055379</v>
      </c>
      <c r="AG117" s="903"/>
      <c r="AH117" s="903"/>
      <c r="AI117" s="903"/>
      <c r="AJ117" s="904"/>
      <c r="AK117" s="905">
        <v>11041268</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130256548</v>
      </c>
      <c r="BR119" s="845"/>
      <c r="BS119" s="845"/>
      <c r="BT119" s="845"/>
      <c r="BU119" s="845"/>
      <c r="BV119" s="845">
        <v>130035926</v>
      </c>
      <c r="BW119" s="845"/>
      <c r="BX119" s="845"/>
      <c r="BY119" s="845"/>
      <c r="BZ119" s="845"/>
      <c r="CA119" s="845">
        <v>126856308</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1146736</v>
      </c>
      <c r="DH119" s="764"/>
      <c r="DI119" s="764"/>
      <c r="DJ119" s="764"/>
      <c r="DK119" s="765"/>
      <c r="DL119" s="766">
        <v>1114318</v>
      </c>
      <c r="DM119" s="764"/>
      <c r="DN119" s="764"/>
      <c r="DO119" s="764"/>
      <c r="DP119" s="765"/>
      <c r="DQ119" s="766">
        <v>1094717</v>
      </c>
      <c r="DR119" s="764"/>
      <c r="DS119" s="764"/>
      <c r="DT119" s="764"/>
      <c r="DU119" s="765"/>
      <c r="DV119" s="848">
        <v>3.8</v>
      </c>
      <c r="DW119" s="849"/>
      <c r="DX119" s="849"/>
      <c r="DY119" s="849"/>
      <c r="DZ119" s="850"/>
    </row>
    <row r="120" spans="1:130" s="218" customFormat="1" ht="26.25" customHeight="1" x14ac:dyDescent="0.15">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22112143</v>
      </c>
      <c r="BR120" s="842"/>
      <c r="BS120" s="842"/>
      <c r="BT120" s="842"/>
      <c r="BU120" s="842"/>
      <c r="BV120" s="842">
        <v>24069312</v>
      </c>
      <c r="BW120" s="842"/>
      <c r="BX120" s="842"/>
      <c r="BY120" s="842"/>
      <c r="BZ120" s="842"/>
      <c r="CA120" s="842">
        <v>20156386</v>
      </c>
      <c r="CB120" s="842"/>
      <c r="CC120" s="842"/>
      <c r="CD120" s="842"/>
      <c r="CE120" s="842"/>
      <c r="CF120" s="866">
        <v>70.099999999999994</v>
      </c>
      <c r="CG120" s="867"/>
      <c r="CH120" s="867"/>
      <c r="CI120" s="867"/>
      <c r="CJ120" s="867"/>
      <c r="CK120" s="868" t="s">
        <v>452</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29495189</v>
      </c>
      <c r="DH120" s="842"/>
      <c r="DI120" s="842"/>
      <c r="DJ120" s="842"/>
      <c r="DK120" s="842"/>
      <c r="DL120" s="842">
        <v>29271455</v>
      </c>
      <c r="DM120" s="842"/>
      <c r="DN120" s="842"/>
      <c r="DO120" s="842"/>
      <c r="DP120" s="842"/>
      <c r="DQ120" s="842">
        <v>27900387</v>
      </c>
      <c r="DR120" s="842"/>
      <c r="DS120" s="842"/>
      <c r="DT120" s="842"/>
      <c r="DU120" s="842"/>
      <c r="DV120" s="843">
        <v>97</v>
      </c>
      <c r="DW120" s="843"/>
      <c r="DX120" s="843"/>
      <c r="DY120" s="843"/>
      <c r="DZ120" s="844"/>
    </row>
    <row r="121" spans="1:130" s="218" customFormat="1" ht="26.25" customHeight="1" x14ac:dyDescent="0.15">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2385259</v>
      </c>
      <c r="BR121" s="817"/>
      <c r="BS121" s="817"/>
      <c r="BT121" s="817"/>
      <c r="BU121" s="817"/>
      <c r="BV121" s="817">
        <v>2185675</v>
      </c>
      <c r="BW121" s="817"/>
      <c r="BX121" s="817"/>
      <c r="BY121" s="817"/>
      <c r="BZ121" s="817"/>
      <c r="CA121" s="817">
        <v>3048724</v>
      </c>
      <c r="CB121" s="817"/>
      <c r="CC121" s="817"/>
      <c r="CD121" s="817"/>
      <c r="CE121" s="817"/>
      <c r="CF121" s="875">
        <v>10.6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2200491</v>
      </c>
      <c r="DH121" s="817"/>
      <c r="DI121" s="817"/>
      <c r="DJ121" s="817"/>
      <c r="DK121" s="817"/>
      <c r="DL121" s="817">
        <v>2302041</v>
      </c>
      <c r="DM121" s="817"/>
      <c r="DN121" s="817"/>
      <c r="DO121" s="817"/>
      <c r="DP121" s="817"/>
      <c r="DQ121" s="817">
        <v>2168984</v>
      </c>
      <c r="DR121" s="817"/>
      <c r="DS121" s="817"/>
      <c r="DT121" s="817"/>
      <c r="DU121" s="817"/>
      <c r="DV121" s="794">
        <v>7.5</v>
      </c>
      <c r="DW121" s="794"/>
      <c r="DX121" s="794"/>
      <c r="DY121" s="794"/>
      <c r="DZ121" s="795"/>
    </row>
    <row r="122" spans="1:130" s="218" customFormat="1" ht="26.25" customHeight="1" x14ac:dyDescent="0.15">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74044742</v>
      </c>
      <c r="BR122" s="845"/>
      <c r="BS122" s="845"/>
      <c r="BT122" s="845"/>
      <c r="BU122" s="845"/>
      <c r="BV122" s="845">
        <v>72739146</v>
      </c>
      <c r="BW122" s="845"/>
      <c r="BX122" s="845"/>
      <c r="BY122" s="845"/>
      <c r="BZ122" s="845"/>
      <c r="CA122" s="845">
        <v>69836398</v>
      </c>
      <c r="CB122" s="845"/>
      <c r="CC122" s="845"/>
      <c r="CD122" s="845"/>
      <c r="CE122" s="845"/>
      <c r="CF122" s="846">
        <v>242.9</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224989</v>
      </c>
      <c r="DH122" s="817"/>
      <c r="DI122" s="817"/>
      <c r="DJ122" s="817"/>
      <c r="DK122" s="817"/>
      <c r="DL122" s="817">
        <v>230624</v>
      </c>
      <c r="DM122" s="817"/>
      <c r="DN122" s="817"/>
      <c r="DO122" s="817"/>
      <c r="DP122" s="817"/>
      <c r="DQ122" s="817">
        <v>234776</v>
      </c>
      <c r="DR122" s="817"/>
      <c r="DS122" s="817"/>
      <c r="DT122" s="817"/>
      <c r="DU122" s="817"/>
      <c r="DV122" s="794">
        <v>0.8</v>
      </c>
      <c r="DW122" s="794"/>
      <c r="DX122" s="794"/>
      <c r="DY122" s="794"/>
      <c r="DZ122" s="795"/>
    </row>
    <row r="123" spans="1:130" s="218" customFormat="1" ht="26.25" customHeight="1" x14ac:dyDescent="0.15">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98542144</v>
      </c>
      <c r="BR123" s="833"/>
      <c r="BS123" s="833"/>
      <c r="BT123" s="833"/>
      <c r="BU123" s="833"/>
      <c r="BV123" s="833">
        <v>98994133</v>
      </c>
      <c r="BW123" s="833"/>
      <c r="BX123" s="833"/>
      <c r="BY123" s="833"/>
      <c r="BZ123" s="833"/>
      <c r="CA123" s="833">
        <v>93041508</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114.4</v>
      </c>
      <c r="BR124" s="831"/>
      <c r="BS124" s="831"/>
      <c r="BT124" s="831"/>
      <c r="BU124" s="831"/>
      <c r="BV124" s="831">
        <v>111.1</v>
      </c>
      <c r="BW124" s="831"/>
      <c r="BX124" s="831"/>
      <c r="BY124" s="831"/>
      <c r="BZ124" s="831"/>
      <c r="CA124" s="831">
        <v>117.5</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42754</v>
      </c>
      <c r="AB125" s="780"/>
      <c r="AC125" s="780"/>
      <c r="AD125" s="780"/>
      <c r="AE125" s="781"/>
      <c r="AF125" s="782">
        <v>32418</v>
      </c>
      <c r="AG125" s="780"/>
      <c r="AH125" s="780"/>
      <c r="AI125" s="780"/>
      <c r="AJ125" s="781"/>
      <c r="AK125" s="782">
        <v>19601</v>
      </c>
      <c r="AL125" s="780"/>
      <c r="AM125" s="780"/>
      <c r="AN125" s="780"/>
      <c r="AO125" s="781"/>
      <c r="AP125" s="824">
        <v>0.1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v>748546</v>
      </c>
      <c r="DH126" s="817"/>
      <c r="DI126" s="817"/>
      <c r="DJ126" s="817"/>
      <c r="DK126" s="817"/>
      <c r="DL126" s="817">
        <v>647633</v>
      </c>
      <c r="DM126" s="817"/>
      <c r="DN126" s="817"/>
      <c r="DO126" s="817"/>
      <c r="DP126" s="817"/>
      <c r="DQ126" s="817">
        <v>556508</v>
      </c>
      <c r="DR126" s="817"/>
      <c r="DS126" s="817"/>
      <c r="DT126" s="817"/>
      <c r="DU126" s="817"/>
      <c r="DV126" s="794">
        <v>1.9</v>
      </c>
      <c r="DW126" s="794"/>
      <c r="DX126" s="794"/>
      <c r="DY126" s="794"/>
      <c r="DZ126" s="795"/>
    </row>
    <row r="127" spans="1:130" s="218" customFormat="1" ht="26.25" customHeight="1" x14ac:dyDescent="0.15">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252040</v>
      </c>
      <c r="AB128" s="801"/>
      <c r="AC128" s="801"/>
      <c r="AD128" s="801"/>
      <c r="AE128" s="802"/>
      <c r="AF128" s="803">
        <v>249357</v>
      </c>
      <c r="AG128" s="801"/>
      <c r="AH128" s="801"/>
      <c r="AI128" s="801"/>
      <c r="AJ128" s="802"/>
      <c r="AK128" s="803">
        <v>211907</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11.59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34709384</v>
      </c>
      <c r="AB129" s="780"/>
      <c r="AC129" s="780"/>
      <c r="AD129" s="780"/>
      <c r="AE129" s="781"/>
      <c r="AF129" s="782">
        <v>34670896</v>
      </c>
      <c r="AG129" s="780"/>
      <c r="AH129" s="780"/>
      <c r="AI129" s="780"/>
      <c r="AJ129" s="781"/>
      <c r="AK129" s="782">
        <v>35447284</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16.59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7001869</v>
      </c>
      <c r="AB130" s="780"/>
      <c r="AC130" s="780"/>
      <c r="AD130" s="780"/>
      <c r="AE130" s="781"/>
      <c r="AF130" s="782">
        <v>6747992</v>
      </c>
      <c r="AG130" s="780"/>
      <c r="AH130" s="780"/>
      <c r="AI130" s="780"/>
      <c r="AJ130" s="781"/>
      <c r="AK130" s="782">
        <v>6693188</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14.3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27707515</v>
      </c>
      <c r="AB131" s="764"/>
      <c r="AC131" s="764"/>
      <c r="AD131" s="764"/>
      <c r="AE131" s="765"/>
      <c r="AF131" s="766">
        <v>27922904</v>
      </c>
      <c r="AG131" s="764"/>
      <c r="AH131" s="764"/>
      <c r="AI131" s="764"/>
      <c r="AJ131" s="765"/>
      <c r="AK131" s="766">
        <v>28754096</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v>117.5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14.05231397</v>
      </c>
      <c r="AB132" s="745"/>
      <c r="AC132" s="745"/>
      <c r="AD132" s="745"/>
      <c r="AE132" s="746"/>
      <c r="AF132" s="747">
        <v>14.53297981</v>
      </c>
      <c r="AG132" s="745"/>
      <c r="AH132" s="745"/>
      <c r="AI132" s="745"/>
      <c r="AJ132" s="746"/>
      <c r="AK132" s="747">
        <v>14.38463932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12.6</v>
      </c>
      <c r="AB133" s="724"/>
      <c r="AC133" s="724"/>
      <c r="AD133" s="724"/>
      <c r="AE133" s="725"/>
      <c r="AF133" s="723">
        <v>13.5</v>
      </c>
      <c r="AG133" s="724"/>
      <c r="AH133" s="724"/>
      <c r="AI133" s="724"/>
      <c r="AJ133" s="725"/>
      <c r="AK133" s="723">
        <v>14.3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iFgB07JQgQDZWsDjmnBQT3MXWOrv7AYHPA4afmM2orDYMHMfyvaiAJ9A5FDQ0vZtT6al/Rd2n0ILUI8Y9el6g==" saltValue="2zuLfv03/PWzte39VnjK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3wqbTcO2Y6DtgAbWBTy3cEHn3JlkSLjiXEA1mok2xLqV604Hv3mOflfZYmuSQHHNFdD/mIN0U8mcrOIgX3kGQ==" saltValue="i/T66raT/yh+q4ZkZm4g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OjVbFg4Va9k2FVRBqqpSKBnADMZTaNK0TMkkf1HDuUO9JvJda2samQxuFDjjIL63QxOx0cU2uGox0ZGM1Ilg==" saltValue="VeQnimisYxkdtJhCXQD7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30"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31"/>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42" t="s">
        <v>490</v>
      </c>
      <c r="AL9" s="1143"/>
      <c r="AM9" s="1143"/>
      <c r="AN9" s="1144"/>
      <c r="AO9" s="269">
        <v>11165691</v>
      </c>
      <c r="AP9" s="269">
        <v>98039</v>
      </c>
      <c r="AQ9" s="270">
        <v>81492</v>
      </c>
      <c r="AR9" s="271">
        <v>20.3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42" t="s">
        <v>491</v>
      </c>
      <c r="AL10" s="1143"/>
      <c r="AM10" s="1143"/>
      <c r="AN10" s="1144"/>
      <c r="AO10" s="272">
        <v>498</v>
      </c>
      <c r="AP10" s="272">
        <v>4</v>
      </c>
      <c r="AQ10" s="273">
        <v>7524</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42" t="s">
        <v>492</v>
      </c>
      <c r="AL11" s="1143"/>
      <c r="AM11" s="1143"/>
      <c r="AN11" s="1144"/>
      <c r="AO11" s="272">
        <v>7429</v>
      </c>
      <c r="AP11" s="272">
        <v>65</v>
      </c>
      <c r="AQ11" s="273">
        <v>1686</v>
      </c>
      <c r="AR11" s="274">
        <v>-96.1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42" t="s">
        <v>493</v>
      </c>
      <c r="AL12" s="1143"/>
      <c r="AM12" s="1143"/>
      <c r="AN12" s="1144"/>
      <c r="AO12" s="272" t="s">
        <v>494</v>
      </c>
      <c r="AP12" s="272" t="s">
        <v>494</v>
      </c>
      <c r="AQ12" s="273" t="s">
        <v>494</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42" t="s">
        <v>495</v>
      </c>
      <c r="AL13" s="1143"/>
      <c r="AM13" s="1143"/>
      <c r="AN13" s="1144"/>
      <c r="AO13" s="272">
        <v>253971</v>
      </c>
      <c r="AP13" s="272">
        <v>2230</v>
      </c>
      <c r="AQ13" s="273">
        <v>2399</v>
      </c>
      <c r="AR13" s="274">
        <v>-7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42" t="s">
        <v>496</v>
      </c>
      <c r="AL14" s="1143"/>
      <c r="AM14" s="1143"/>
      <c r="AN14" s="1144"/>
      <c r="AO14" s="272">
        <v>153493</v>
      </c>
      <c r="AP14" s="272">
        <v>1348</v>
      </c>
      <c r="AQ14" s="273">
        <v>2696</v>
      </c>
      <c r="AR14" s="274">
        <v>-50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45" t="s">
        <v>497</v>
      </c>
      <c r="AL15" s="1146"/>
      <c r="AM15" s="1146"/>
      <c r="AN15" s="1147"/>
      <c r="AO15" s="272">
        <v>-708583</v>
      </c>
      <c r="AP15" s="272">
        <v>-6222</v>
      </c>
      <c r="AQ15" s="273">
        <v>-5149</v>
      </c>
      <c r="AR15" s="274">
        <v>20.8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45" t="s">
        <v>177</v>
      </c>
      <c r="AL16" s="1146"/>
      <c r="AM16" s="1146"/>
      <c r="AN16" s="1147"/>
      <c r="AO16" s="272">
        <v>10872499</v>
      </c>
      <c r="AP16" s="272">
        <v>95465</v>
      </c>
      <c r="AQ16" s="273">
        <v>90648</v>
      </c>
      <c r="AR16" s="274">
        <v>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8" t="s">
        <v>502</v>
      </c>
      <c r="AL21" s="1149"/>
      <c r="AM21" s="1149"/>
      <c r="AN21" s="1150"/>
      <c r="AO21" s="285">
        <v>10.039999999999999</v>
      </c>
      <c r="AP21" s="286">
        <v>8.09</v>
      </c>
      <c r="AQ21" s="287">
        <v>1.95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8" t="s">
        <v>503</v>
      </c>
      <c r="AL22" s="1149"/>
      <c r="AM22" s="1149"/>
      <c r="AN22" s="1150"/>
      <c r="AO22" s="290">
        <v>97.8</v>
      </c>
      <c r="AP22" s="291">
        <v>97.7</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41" t="s">
        <v>504</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30"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31"/>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507</v>
      </c>
      <c r="AL32" s="1133"/>
      <c r="AM32" s="1133"/>
      <c r="AN32" s="1134"/>
      <c r="AO32" s="300">
        <v>8408216</v>
      </c>
      <c r="AP32" s="300">
        <v>73828</v>
      </c>
      <c r="AQ32" s="301">
        <v>58155</v>
      </c>
      <c r="AR32" s="302">
        <v>27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508</v>
      </c>
      <c r="AL33" s="1133"/>
      <c r="AM33" s="1133"/>
      <c r="AN33" s="1134"/>
      <c r="AO33" s="300" t="s">
        <v>494</v>
      </c>
      <c r="AP33" s="300" t="s">
        <v>494</v>
      </c>
      <c r="AQ33" s="301" t="s">
        <v>494</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509</v>
      </c>
      <c r="AL34" s="1133"/>
      <c r="AM34" s="1133"/>
      <c r="AN34" s="1134"/>
      <c r="AO34" s="300" t="s">
        <v>494</v>
      </c>
      <c r="AP34" s="300" t="s">
        <v>494</v>
      </c>
      <c r="AQ34" s="301">
        <v>24</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510</v>
      </c>
      <c r="AL35" s="1133"/>
      <c r="AM35" s="1133"/>
      <c r="AN35" s="1134"/>
      <c r="AO35" s="300">
        <v>2613451</v>
      </c>
      <c r="AP35" s="300">
        <v>22947</v>
      </c>
      <c r="AQ35" s="301">
        <v>14569</v>
      </c>
      <c r="AR35" s="302">
        <v>57.5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511</v>
      </c>
      <c r="AL36" s="1133"/>
      <c r="AM36" s="1133"/>
      <c r="AN36" s="1134"/>
      <c r="AO36" s="300" t="s">
        <v>494</v>
      </c>
      <c r="AP36" s="300" t="s">
        <v>494</v>
      </c>
      <c r="AQ36" s="301">
        <v>839</v>
      </c>
      <c r="AR36" s="302" t="s">
        <v>494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512</v>
      </c>
      <c r="AL37" s="1133"/>
      <c r="AM37" s="1133"/>
      <c r="AN37" s="1134"/>
      <c r="AO37" s="300">
        <v>19601</v>
      </c>
      <c r="AP37" s="300">
        <v>172</v>
      </c>
      <c r="AQ37" s="301">
        <v>496</v>
      </c>
      <c r="AR37" s="302">
        <v>-65.3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513</v>
      </c>
      <c r="AL38" s="1136"/>
      <c r="AM38" s="1136"/>
      <c r="AN38" s="1137"/>
      <c r="AO38" s="303" t="s">
        <v>494</v>
      </c>
      <c r="AP38" s="303" t="s">
        <v>494</v>
      </c>
      <c r="AQ38" s="304">
        <v>2</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514</v>
      </c>
      <c r="AL39" s="1136"/>
      <c r="AM39" s="1136"/>
      <c r="AN39" s="1137"/>
      <c r="AO39" s="300">
        <v>-211907</v>
      </c>
      <c r="AP39" s="300">
        <v>-1861</v>
      </c>
      <c r="AQ39" s="301">
        <v>-3924</v>
      </c>
      <c r="AR39" s="302">
        <v>-52.6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515</v>
      </c>
      <c r="AL40" s="1133"/>
      <c r="AM40" s="1133"/>
      <c r="AN40" s="1134"/>
      <c r="AO40" s="300">
        <v>-6693188</v>
      </c>
      <c r="AP40" s="300">
        <v>-58769</v>
      </c>
      <c r="AQ40" s="301">
        <v>-49778</v>
      </c>
      <c r="AR40" s="302">
        <v>18.100000000000001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4136173</v>
      </c>
      <c r="AP41" s="300">
        <v>36317</v>
      </c>
      <c r="AQ41" s="301">
        <v>20383</v>
      </c>
      <c r="AR41" s="302">
        <v>78.2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485</v>
      </c>
      <c r="AN49" s="1127" t="s">
        <v>518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9919762</v>
      </c>
      <c r="AN51" s="322">
        <v>82755</v>
      </c>
      <c r="AO51" s="323">
        <v>6.5</v>
      </c>
      <c r="AP51" s="324">
        <v>72756</v>
      </c>
      <c r="AQ51" s="325">
        <v>1</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6716342</v>
      </c>
      <c r="AN52" s="330">
        <v>56031</v>
      </c>
      <c r="AO52" s="331">
        <v>22.7</v>
      </c>
      <c r="AP52" s="332">
        <v>32117</v>
      </c>
      <c r="AQ52" s="333">
        <v>-5.9</v>
      </c>
      <c r="AR52" s="334">
        <v>28.6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15675133</v>
      </c>
      <c r="AN53" s="322">
        <v>132391</v>
      </c>
      <c r="AO53" s="323">
        <v>60</v>
      </c>
      <c r="AP53" s="324">
        <v>62281</v>
      </c>
      <c r="AQ53" s="325">
        <v>-14.4</v>
      </c>
      <c r="AR53" s="326">
        <v>74.400000000000006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11969417</v>
      </c>
      <c r="AN54" s="330">
        <v>101093</v>
      </c>
      <c r="AO54" s="331">
        <v>80.400000000000006</v>
      </c>
      <c r="AP54" s="332">
        <v>38152</v>
      </c>
      <c r="AQ54" s="333">
        <v>18.8</v>
      </c>
      <c r="AR54" s="334">
        <v>61.6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11066123</v>
      </c>
      <c r="AN55" s="322">
        <v>94605</v>
      </c>
      <c r="AO55" s="323">
        <v>-28.5</v>
      </c>
      <c r="AP55" s="324">
        <v>58940</v>
      </c>
      <c r="AQ55" s="325">
        <v>-5.4</v>
      </c>
      <c r="AR55" s="326">
        <v>-23.1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7558761</v>
      </c>
      <c r="AN56" s="330">
        <v>64620</v>
      </c>
      <c r="AO56" s="331">
        <v>-36.1</v>
      </c>
      <c r="AP56" s="332">
        <v>33486</v>
      </c>
      <c r="AQ56" s="333">
        <v>-12.2</v>
      </c>
      <c r="AR56" s="334">
        <v>-23.9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10003410</v>
      </c>
      <c r="AN57" s="322">
        <v>86628</v>
      </c>
      <c r="AO57" s="323">
        <v>-8.4</v>
      </c>
      <c r="AP57" s="324">
        <v>57336</v>
      </c>
      <c r="AQ57" s="325">
        <v>-2.7</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8200319</v>
      </c>
      <c r="AN58" s="330">
        <v>71014</v>
      </c>
      <c r="AO58" s="331">
        <v>9.9</v>
      </c>
      <c r="AP58" s="332">
        <v>34481</v>
      </c>
      <c r="AQ58" s="333">
        <v>3</v>
      </c>
      <c r="AR58" s="334">
        <v>6.9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11270911</v>
      </c>
      <c r="AN59" s="322">
        <v>98963</v>
      </c>
      <c r="AO59" s="323">
        <v>14.2</v>
      </c>
      <c r="AP59" s="324">
        <v>69665</v>
      </c>
      <c r="AQ59" s="325">
        <v>21.5</v>
      </c>
      <c r="AR59" s="326">
        <v>-7.3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8677082</v>
      </c>
      <c r="AN60" s="330">
        <v>76188</v>
      </c>
      <c r="AO60" s="331">
        <v>7.3</v>
      </c>
      <c r="AP60" s="332">
        <v>39225</v>
      </c>
      <c r="AQ60" s="333">
        <v>13.8</v>
      </c>
      <c r="AR60" s="334">
        <v>-6.5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11587068</v>
      </c>
      <c r="AN61" s="337">
        <v>99068</v>
      </c>
      <c r="AO61" s="338">
        <v>8.8000000000000007</v>
      </c>
      <c r="AP61" s="339">
        <v>64196</v>
      </c>
      <c r="AQ61" s="340">
        <v>0</v>
      </c>
      <c r="AR61" s="326">
        <v>8.8000000000000007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8624384</v>
      </c>
      <c r="AN62" s="330">
        <v>73789</v>
      </c>
      <c r="AO62" s="331">
        <v>16.8</v>
      </c>
      <c r="AP62" s="332">
        <v>35492</v>
      </c>
      <c r="AQ62" s="333">
        <v>3.5</v>
      </c>
      <c r="AR62" s="334">
        <v>13.3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NTVHLrNCq7wUZLxqxT7iszWzusvyCEmjkKcFpsjJHuz6xC05vcqJq4KS3Qkge7sXtL9o4iT0erOgp+dnjgFIA==" saltValue="FkIGq+ijbg+lywiSJwMS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l8/DVsrJUn6GFlrfCnW2u6pP56t74dY+Ir7FJbwqPWGwmXP7unez8niOzvZng0LrHgRfP2J/cOlfE+/di7vrNQ==" saltValue="ns3OyLns6/Aa5I5+8cQo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dQtzxSi21SY6hDsOFzkhUvByAh1GJO+++NjdHnw0Fmlw0HFOIABfB9ZYqXSo2fs4QBHyHJpE9xyuhIqTywpy3w==" saltValue="GKej3ocDhJ7/TxikIC7h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51" t="s">
        <v>3</v>
      </c>
      <c r="D47" s="1151"/>
      <c r="E47" s="1152"/>
      <c r="F47" s="11">
        <v>3.32</v>
      </c>
      <c r="G47" s="12">
        <v>8.7899999999999991</v>
      </c>
      <c r="H47" s="12">
        <v>9.5299999999999994</v>
      </c>
      <c r="I47" s="12">
        <v>10.4</v>
      </c>
      <c r="J47" s="13">
        <v>5.32</v>
      </c>
    </row>
    <row r="48" spans="2:10" ht="57.75" customHeight="1" x14ac:dyDescent="0.15">
      <c r="B48" s="14"/>
      <c r="C48" s="1153" t="s">
        <v>4</v>
      </c>
      <c r="D48" s="1153"/>
      <c r="E48" s="1154"/>
      <c r="F48" s="15">
        <v>4.59</v>
      </c>
      <c r="G48" s="16">
        <v>4.3099999999999996</v>
      </c>
      <c r="H48" s="16">
        <v>6.31</v>
      </c>
      <c r="I48" s="16">
        <v>2.14</v>
      </c>
      <c r="J48" s="17">
        <v>5.04</v>
      </c>
    </row>
    <row r="49" spans="2:10" ht="57.75" customHeight="1" thickBot="1" x14ac:dyDescent="0.2">
      <c r="B49" s="18"/>
      <c r="C49" s="1155" t="s">
        <v>5</v>
      </c>
      <c r="D49" s="1155"/>
      <c r="E49" s="1156"/>
      <c r="F49" s="19">
        <v>0.68</v>
      </c>
      <c r="G49" s="20">
        <v>3.17</v>
      </c>
      <c r="H49" s="20">
        <v>0.16</v>
      </c>
      <c r="I49" s="20" t="s">
        <v>537</v>
      </c>
      <c r="J49" s="21" t="s">
        <v>538</v>
      </c>
    </row>
    <row r="50" spans="2:10" x14ac:dyDescent="0.15"/>
  </sheetData>
  <sheetProtection algorithmName="SHA-512" hashValue="6a+GuGf26wdU0/NnG7OMlyKIail7QuZ3zmafASGr50gZuRwzHUzeuS/gXvLEESZJbjnP+uM33yi4fjHDYWg3EQ==" saltValue="sqBprIS5XoYfbMHs4xto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2026-03-13T04:01:55Z</cp:lastPrinted>
  <dcterms:created xsi:type="dcterms:W3CDTF">2026-02-23T09:18:11Z</dcterms:created>
  <dcterms:modified xsi:type="dcterms:W3CDTF">2026-03-13T04:21:08Z</dcterms:modified>
  <cp:category/>
</cp:coreProperties>
</file>