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arasv100218\内部系唐津市共有\総合政策部　企画政策課\■統計に関連するフォルダ［2006～\統計調査係［2011～\04 市統計情報(市ＨＰ公開)\唐津市の各種統計情報\R7\04_HP更新\Excel\"/>
    </mc:Choice>
  </mc:AlternateContent>
  <bookViews>
    <workbookView xWindow="120" yWindow="90" windowWidth="20340" windowHeight="6980"/>
  </bookViews>
  <sheets>
    <sheet name="3-8" sheetId="1" r:id="rId1"/>
    <sheet name="3-9" sheetId="8" r:id="rId2"/>
    <sheet name="3-10" sheetId="3" r:id="rId3"/>
    <sheet name="3-11-1(H15)" sheetId="4" r:id="rId4"/>
    <sheet name="3-11-2(H20)" sheetId="5" r:id="rId5"/>
    <sheet name="3-11-3(H25)" sheetId="6" r:id="rId6"/>
    <sheet name="×3-11-4(H30)" sheetId="7" r:id="rId7"/>
    <sheet name="3-11-4(H30)" sheetId="9" r:id="rId8"/>
    <sheet name="3-11-5(R5)" sheetId="10" r:id="rId9"/>
  </sheets>
  <definedNames>
    <definedName name="_xlnm.Print_Area" localSheetId="2">'3-10'!$B$1:$D$33</definedName>
    <definedName name="_xlnm.Print_Area" localSheetId="3">'3-11-1(H15)'!$B$1:$U$35</definedName>
    <definedName name="_xlnm.Print_Area" localSheetId="4">'3-11-2(H20)'!$B$1:$U$37</definedName>
    <definedName name="_xlnm.Print_Area" localSheetId="5">'3-11-3(H25)'!$B$1:$U$35</definedName>
    <definedName name="_xlnm.Print_Area" localSheetId="7">'3-11-4(H30)'!$B$1:$U$35</definedName>
    <definedName name="_xlnm.Print_Area" localSheetId="8">'3-11-5(R5)'!$B$1:$U$37</definedName>
    <definedName name="_xlnm.Print_Area" localSheetId="0">'3-8'!$B$1:$J$22</definedName>
    <definedName name="_xlnm.Print_Area" localSheetId="1">'3-9'!$B$1:$Q$35</definedName>
  </definedNames>
  <calcPr calcId="162913"/>
</workbook>
</file>

<file path=xl/calcChain.xml><?xml version="1.0" encoding="utf-8"?>
<calcChain xmlns="http://schemas.openxmlformats.org/spreadsheetml/2006/main">
  <c r="G28" i="10" l="1"/>
  <c r="H28" i="10"/>
  <c r="J28" i="10"/>
  <c r="K28" i="10"/>
  <c r="L28" i="10"/>
  <c r="M28" i="10"/>
  <c r="N28" i="10"/>
  <c r="O28" i="10"/>
  <c r="P28" i="10"/>
  <c r="Q28" i="10"/>
  <c r="R28" i="10"/>
  <c r="S28" i="10"/>
  <c r="T28" i="10"/>
  <c r="U28" i="10"/>
  <c r="G5" i="10"/>
  <c r="H5" i="10"/>
  <c r="J5" i="10"/>
  <c r="K5" i="10"/>
  <c r="L5" i="10"/>
  <c r="M5" i="10"/>
  <c r="N5" i="10"/>
  <c r="O5" i="10"/>
  <c r="P5" i="10"/>
  <c r="Q5" i="10"/>
  <c r="R5" i="10"/>
  <c r="S5" i="10"/>
  <c r="T5" i="10"/>
  <c r="U5" i="10"/>
  <c r="F28" i="5"/>
  <c r="F5" i="5"/>
  <c r="I7" i="10" l="1"/>
  <c r="I8" i="10"/>
  <c r="F8" i="10" s="1"/>
  <c r="I9" i="10"/>
  <c r="F9" i="10" s="1"/>
  <c r="I10" i="10"/>
  <c r="F10" i="10" s="1"/>
  <c r="I11" i="10"/>
  <c r="F11" i="10" s="1"/>
  <c r="I12" i="10"/>
  <c r="F12" i="10" s="1"/>
  <c r="I13" i="10"/>
  <c r="F13" i="10" s="1"/>
  <c r="I14" i="10"/>
  <c r="F14" i="10" s="1"/>
  <c r="G15" i="10"/>
  <c r="H15" i="10"/>
  <c r="J15" i="10"/>
  <c r="K15" i="10"/>
  <c r="L15" i="10"/>
  <c r="M15" i="10"/>
  <c r="N15" i="10"/>
  <c r="O15" i="10"/>
  <c r="P15" i="10"/>
  <c r="Q15" i="10"/>
  <c r="R15" i="10"/>
  <c r="S15" i="10"/>
  <c r="T15" i="10"/>
  <c r="U15" i="10"/>
  <c r="I16" i="10"/>
  <c r="F16" i="10" s="1"/>
  <c r="F15" i="10" s="1"/>
  <c r="G17" i="10"/>
  <c r="H17" i="10"/>
  <c r="J17" i="10"/>
  <c r="K17" i="10"/>
  <c r="L17" i="10"/>
  <c r="M17" i="10"/>
  <c r="N17" i="10"/>
  <c r="O17" i="10"/>
  <c r="P17" i="10"/>
  <c r="Q17" i="10"/>
  <c r="R17" i="10"/>
  <c r="S17" i="10"/>
  <c r="T17" i="10"/>
  <c r="U17" i="10"/>
  <c r="I18" i="10"/>
  <c r="I19" i="10"/>
  <c r="F19" i="10" s="1"/>
  <c r="I20" i="10"/>
  <c r="F20" i="10" s="1"/>
  <c r="G21" i="10"/>
  <c r="H21" i="10"/>
  <c r="J21" i="10"/>
  <c r="K21" i="10"/>
  <c r="L21" i="10"/>
  <c r="M21" i="10"/>
  <c r="N21" i="10"/>
  <c r="O21" i="10"/>
  <c r="P21" i="10"/>
  <c r="Q21" i="10"/>
  <c r="R21" i="10"/>
  <c r="S21" i="10"/>
  <c r="T21" i="10"/>
  <c r="U21" i="10"/>
  <c r="I22" i="10"/>
  <c r="F22" i="10" s="1"/>
  <c r="I23" i="10"/>
  <c r="F23" i="10" s="1"/>
  <c r="I24" i="10"/>
  <c r="F24" i="10" s="1"/>
  <c r="I25" i="10"/>
  <c r="F25" i="10" s="1"/>
  <c r="I26" i="10"/>
  <c r="F26" i="10" s="1"/>
  <c r="I27" i="10"/>
  <c r="F27" i="10" s="1"/>
  <c r="I29" i="10"/>
  <c r="I30" i="10"/>
  <c r="F30" i="10" s="1"/>
  <c r="I31" i="10"/>
  <c r="F31" i="10" s="1"/>
  <c r="I33" i="10"/>
  <c r="F33" i="10" s="1"/>
  <c r="G5" i="9"/>
  <c r="H5" i="9"/>
  <c r="J5" i="9"/>
  <c r="K5" i="9"/>
  <c r="K34" i="9" s="1"/>
  <c r="L5" i="9"/>
  <c r="M5" i="9"/>
  <c r="N5" i="9"/>
  <c r="O5" i="9"/>
  <c r="P5" i="9"/>
  <c r="Q5" i="9"/>
  <c r="R5" i="9"/>
  <c r="S5" i="9"/>
  <c r="T5" i="9"/>
  <c r="U5" i="9"/>
  <c r="I6" i="9"/>
  <c r="F6" i="9" s="1"/>
  <c r="I7" i="9"/>
  <c r="F7" i="9" s="1"/>
  <c r="I8" i="9"/>
  <c r="F8" i="9" s="1"/>
  <c r="I9" i="9"/>
  <c r="F9" i="9" s="1"/>
  <c r="I10" i="9"/>
  <c r="F10" i="9" s="1"/>
  <c r="I11" i="9"/>
  <c r="F11" i="9" s="1"/>
  <c r="I12" i="9"/>
  <c r="F12" i="9" s="1"/>
  <c r="I13" i="9"/>
  <c r="F13" i="9" s="1"/>
  <c r="I14" i="9"/>
  <c r="F14" i="9" s="1"/>
  <c r="G15" i="9"/>
  <c r="H15" i="9"/>
  <c r="J15" i="9"/>
  <c r="K15" i="9"/>
  <c r="L15" i="9"/>
  <c r="M15" i="9"/>
  <c r="N15" i="9"/>
  <c r="O15" i="9"/>
  <c r="P15" i="9"/>
  <c r="Q15" i="9"/>
  <c r="R15" i="9"/>
  <c r="S15" i="9"/>
  <c r="T15" i="9"/>
  <c r="I16" i="9"/>
  <c r="F16" i="9" s="1"/>
  <c r="F15" i="9" s="1"/>
  <c r="G17" i="9"/>
  <c r="H17" i="9"/>
  <c r="J17" i="9"/>
  <c r="J34" i="9" s="1"/>
  <c r="K17" i="9"/>
  <c r="L17" i="9"/>
  <c r="M17" i="9"/>
  <c r="M34" i="9" s="1"/>
  <c r="N17" i="9"/>
  <c r="O17" i="9"/>
  <c r="P17" i="9"/>
  <c r="Q17" i="9"/>
  <c r="R17" i="9"/>
  <c r="S17" i="9"/>
  <c r="T17" i="9"/>
  <c r="U17" i="9"/>
  <c r="I18" i="9"/>
  <c r="I19" i="9"/>
  <c r="F19" i="9" s="1"/>
  <c r="I20" i="9"/>
  <c r="F20" i="9" s="1"/>
  <c r="G21" i="9"/>
  <c r="H21" i="9"/>
  <c r="J21" i="9"/>
  <c r="K21" i="9"/>
  <c r="L21" i="9"/>
  <c r="M21" i="9"/>
  <c r="N21" i="9"/>
  <c r="O21" i="9"/>
  <c r="P21" i="9"/>
  <c r="Q21" i="9"/>
  <c r="R21" i="9"/>
  <c r="S21" i="9"/>
  <c r="T21" i="9"/>
  <c r="U21" i="9"/>
  <c r="I22" i="9"/>
  <c r="F22" i="9" s="1"/>
  <c r="I23" i="9"/>
  <c r="F23" i="9" s="1"/>
  <c r="I24" i="9"/>
  <c r="F24" i="9" s="1"/>
  <c r="I25" i="9"/>
  <c r="F25" i="9" s="1"/>
  <c r="I26" i="9"/>
  <c r="F26" i="9" s="1"/>
  <c r="I27" i="9"/>
  <c r="F27" i="9" s="1"/>
  <c r="G28" i="9"/>
  <c r="H28" i="9"/>
  <c r="J28" i="9"/>
  <c r="K28" i="9"/>
  <c r="L28" i="9"/>
  <c r="M28" i="9"/>
  <c r="N28" i="9"/>
  <c r="O28" i="9"/>
  <c r="P28" i="9"/>
  <c r="Q28" i="9"/>
  <c r="R28" i="9"/>
  <c r="S28" i="9"/>
  <c r="T28" i="9"/>
  <c r="U28" i="9"/>
  <c r="I29" i="9"/>
  <c r="I30" i="9"/>
  <c r="F30" i="9" s="1"/>
  <c r="I31" i="9"/>
  <c r="F31" i="9" s="1"/>
  <c r="I32" i="9"/>
  <c r="F32" i="9" s="1"/>
  <c r="I33" i="9"/>
  <c r="F33" i="9" s="1"/>
  <c r="I17" i="10" l="1"/>
  <c r="F29" i="10"/>
  <c r="F28" i="10" s="1"/>
  <c r="I28" i="10"/>
  <c r="F18" i="10"/>
  <c r="F17" i="10" s="1"/>
  <c r="F7" i="10"/>
  <c r="F5" i="10" s="1"/>
  <c r="I5" i="10"/>
  <c r="H34" i="9"/>
  <c r="N34" i="9"/>
  <c r="G34" i="9"/>
  <c r="I17" i="9"/>
  <c r="F18" i="9"/>
  <c r="F17" i="9" s="1"/>
  <c r="F21" i="9"/>
  <c r="L34" i="9"/>
  <c r="I28" i="9"/>
  <c r="F21" i="10"/>
  <c r="F5" i="9"/>
  <c r="F29" i="9"/>
  <c r="F28" i="9" s="1"/>
  <c r="I15" i="9"/>
  <c r="I21" i="10"/>
  <c r="I15" i="10"/>
  <c r="I21" i="9"/>
  <c r="I5" i="9"/>
  <c r="K29" i="8"/>
  <c r="Q24" i="8"/>
  <c r="K24" i="8"/>
  <c r="I34" i="9" l="1"/>
  <c r="F34" i="9"/>
  <c r="I8" i="7"/>
  <c r="I35" i="7"/>
  <c r="I34" i="7"/>
  <c r="I33" i="7"/>
  <c r="I32" i="7"/>
  <c r="I31" i="7"/>
  <c r="I29" i="7"/>
  <c r="I28" i="7"/>
  <c r="I27" i="7"/>
  <c r="I26" i="7"/>
  <c r="I25" i="7"/>
  <c r="I24" i="7"/>
  <c r="I22" i="7"/>
  <c r="I21" i="7"/>
  <c r="I20" i="7"/>
  <c r="I18" i="7"/>
  <c r="I17" i="7" s="1"/>
  <c r="I9" i="7"/>
  <c r="I10" i="7"/>
  <c r="I11" i="7"/>
  <c r="I12" i="7"/>
  <c r="I13" i="7"/>
  <c r="I14" i="7"/>
  <c r="I15" i="7"/>
  <c r="I16" i="7"/>
  <c r="U30" i="7"/>
  <c r="T30" i="7"/>
  <c r="S30" i="7"/>
  <c r="R30" i="7"/>
  <c r="Q30" i="7"/>
  <c r="P30" i="7"/>
  <c r="O30" i="7"/>
  <c r="N30" i="7"/>
  <c r="M30" i="7"/>
  <c r="L30" i="7"/>
  <c r="K30" i="7"/>
  <c r="J30" i="7"/>
  <c r="H30" i="7"/>
  <c r="G30" i="7"/>
  <c r="F30" i="7"/>
  <c r="U23" i="7"/>
  <c r="T23" i="7"/>
  <c r="S23" i="7"/>
  <c r="R23" i="7"/>
  <c r="Q23" i="7"/>
  <c r="P23" i="7"/>
  <c r="O23" i="7"/>
  <c r="N23" i="7"/>
  <c r="M23" i="7"/>
  <c r="L23" i="7"/>
  <c r="K23" i="7"/>
  <c r="J23" i="7"/>
  <c r="H23" i="7"/>
  <c r="G23" i="7"/>
  <c r="F23" i="7"/>
  <c r="U19" i="7"/>
  <c r="U36" i="7" s="1"/>
  <c r="T19" i="7"/>
  <c r="S19" i="7"/>
  <c r="R19" i="7"/>
  <c r="Q19" i="7"/>
  <c r="Q36" i="7" s="1"/>
  <c r="P19" i="7"/>
  <c r="O19" i="7"/>
  <c r="N19" i="7"/>
  <c r="M19" i="7"/>
  <c r="L19" i="7"/>
  <c r="K19" i="7"/>
  <c r="J19" i="7"/>
  <c r="H19" i="7"/>
  <c r="G19" i="7"/>
  <c r="F19" i="7"/>
  <c r="T17" i="7"/>
  <c r="S17" i="7"/>
  <c r="R17" i="7"/>
  <c r="Q17" i="7"/>
  <c r="P17" i="7"/>
  <c r="O17" i="7"/>
  <c r="N17" i="7"/>
  <c r="M17" i="7"/>
  <c r="L17" i="7"/>
  <c r="K17" i="7"/>
  <c r="J17" i="7"/>
  <c r="H17" i="7"/>
  <c r="G17" i="7"/>
  <c r="F17" i="7"/>
  <c r="U7" i="7"/>
  <c r="T7" i="7"/>
  <c r="T36" i="7" s="1"/>
  <c r="S7" i="7"/>
  <c r="S36" i="7" s="1"/>
  <c r="R7" i="7"/>
  <c r="R36" i="7" s="1"/>
  <c r="Q7" i="7"/>
  <c r="P7" i="7"/>
  <c r="O7" i="7"/>
  <c r="O36" i="7" s="1"/>
  <c r="N7" i="7"/>
  <c r="M7" i="7"/>
  <c r="L7" i="7"/>
  <c r="K7" i="7"/>
  <c r="J7" i="7"/>
  <c r="H7" i="7"/>
  <c r="G7" i="7"/>
  <c r="G36" i="7" s="1"/>
  <c r="F7" i="7"/>
  <c r="K36" i="7" l="1"/>
  <c r="P36" i="7"/>
  <c r="N36" i="7"/>
  <c r="J36" i="7"/>
  <c r="I30" i="7"/>
  <c r="I19" i="7"/>
  <c r="L36" i="7"/>
  <c r="M36" i="7"/>
  <c r="I23" i="7"/>
  <c r="I7" i="7"/>
  <c r="H36" i="7"/>
  <c r="F36" i="7"/>
  <c r="F5" i="6"/>
  <c r="G5" i="6"/>
  <c r="G34" i="6" s="1"/>
  <c r="H5" i="6"/>
  <c r="I5" i="6"/>
  <c r="J5" i="6"/>
  <c r="K5" i="6"/>
  <c r="L5" i="6"/>
  <c r="M5" i="6"/>
  <c r="N5" i="6"/>
  <c r="O5" i="6"/>
  <c r="P5" i="6"/>
  <c r="Q5" i="6"/>
  <c r="R5" i="6"/>
  <c r="S5" i="6"/>
  <c r="T5" i="6"/>
  <c r="U5" i="6"/>
  <c r="F15" i="6"/>
  <c r="G15" i="6"/>
  <c r="H15" i="6"/>
  <c r="I15" i="6"/>
  <c r="J15" i="6"/>
  <c r="K15" i="6"/>
  <c r="L15" i="6"/>
  <c r="M15" i="6"/>
  <c r="N15" i="6"/>
  <c r="O15" i="6"/>
  <c r="P15" i="6"/>
  <c r="Q15" i="6"/>
  <c r="R15" i="6"/>
  <c r="S15" i="6"/>
  <c r="T15" i="6"/>
  <c r="F17" i="6"/>
  <c r="G17" i="6"/>
  <c r="H17" i="6"/>
  <c r="I17" i="6"/>
  <c r="J17" i="6"/>
  <c r="K17" i="6"/>
  <c r="L17" i="6"/>
  <c r="M17" i="6"/>
  <c r="N17" i="6"/>
  <c r="O17" i="6"/>
  <c r="P17" i="6"/>
  <c r="Q17" i="6"/>
  <c r="R17" i="6"/>
  <c r="S17" i="6"/>
  <c r="T17" i="6"/>
  <c r="U17" i="6"/>
  <c r="F21" i="6"/>
  <c r="G21" i="6"/>
  <c r="H21" i="6"/>
  <c r="I21" i="6"/>
  <c r="J21" i="6"/>
  <c r="K21" i="6"/>
  <c r="L21" i="6"/>
  <c r="M21" i="6"/>
  <c r="N21" i="6"/>
  <c r="O21" i="6"/>
  <c r="P21" i="6"/>
  <c r="Q21" i="6"/>
  <c r="R21" i="6"/>
  <c r="S21" i="6"/>
  <c r="T21" i="6"/>
  <c r="U21" i="6"/>
  <c r="F28" i="6"/>
  <c r="G28" i="6"/>
  <c r="H28" i="6"/>
  <c r="I28" i="6"/>
  <c r="J28" i="6"/>
  <c r="K28" i="6"/>
  <c r="L28" i="6"/>
  <c r="M28" i="6"/>
  <c r="N28" i="6"/>
  <c r="O28" i="6"/>
  <c r="P28" i="6"/>
  <c r="Q28" i="6"/>
  <c r="R28" i="6"/>
  <c r="S28" i="6"/>
  <c r="T28" i="6"/>
  <c r="U28" i="6"/>
  <c r="F34" i="6"/>
  <c r="N34" i="6"/>
  <c r="G5" i="5"/>
  <c r="H5" i="5"/>
  <c r="I5" i="5"/>
  <c r="J5" i="5"/>
  <c r="K5" i="5"/>
  <c r="L5" i="5"/>
  <c r="M5" i="5"/>
  <c r="N5" i="5"/>
  <c r="O5" i="5"/>
  <c r="P5" i="5"/>
  <c r="Q5" i="5"/>
  <c r="R5" i="5"/>
  <c r="S5" i="5"/>
  <c r="T5" i="5"/>
  <c r="U5" i="5"/>
  <c r="F15" i="5"/>
  <c r="G15" i="5"/>
  <c r="H15" i="5"/>
  <c r="I15" i="5"/>
  <c r="J15" i="5"/>
  <c r="K15" i="5"/>
  <c r="L15" i="5"/>
  <c r="M15" i="5"/>
  <c r="N15" i="5"/>
  <c r="O15" i="5"/>
  <c r="P15" i="5"/>
  <c r="Q15" i="5"/>
  <c r="R15" i="5"/>
  <c r="S15" i="5"/>
  <c r="T15" i="5"/>
  <c r="U15" i="5"/>
  <c r="F17" i="5"/>
  <c r="G17" i="5"/>
  <c r="H17" i="5"/>
  <c r="I17" i="5"/>
  <c r="J17" i="5"/>
  <c r="K17" i="5"/>
  <c r="L17" i="5"/>
  <c r="M17" i="5"/>
  <c r="N17" i="5"/>
  <c r="O17" i="5"/>
  <c r="P17" i="5"/>
  <c r="Q17" i="5"/>
  <c r="R17" i="5"/>
  <c r="S17" i="5"/>
  <c r="T17" i="5"/>
  <c r="U17" i="5"/>
  <c r="F21" i="5"/>
  <c r="G21" i="5"/>
  <c r="H21" i="5"/>
  <c r="I21" i="5"/>
  <c r="J21" i="5"/>
  <c r="K21" i="5"/>
  <c r="L21" i="5"/>
  <c r="M21" i="5"/>
  <c r="N21" i="5"/>
  <c r="O21" i="5"/>
  <c r="P21" i="5"/>
  <c r="Q21" i="5"/>
  <c r="R21" i="5"/>
  <c r="S21" i="5"/>
  <c r="T21" i="5"/>
  <c r="U21" i="5"/>
  <c r="G28" i="5"/>
  <c r="H28" i="5"/>
  <c r="I28" i="5"/>
  <c r="J28" i="5"/>
  <c r="K28" i="5"/>
  <c r="L28" i="5"/>
  <c r="M28" i="5"/>
  <c r="N28" i="5"/>
  <c r="O28" i="5"/>
  <c r="P28" i="5"/>
  <c r="Q28" i="5"/>
  <c r="R28" i="5"/>
  <c r="S28" i="5"/>
  <c r="T28" i="5"/>
  <c r="U28" i="5"/>
  <c r="Q34" i="6" l="1"/>
  <c r="K34" i="6"/>
  <c r="J34" i="6"/>
  <c r="R34" i="6"/>
  <c r="I36" i="7"/>
  <c r="M34" i="6"/>
  <c r="I34" i="6"/>
  <c r="T34" i="6"/>
  <c r="L34" i="6"/>
  <c r="H34" i="6"/>
</calcChain>
</file>

<file path=xl/sharedStrings.xml><?xml version="1.0" encoding="utf-8"?>
<sst xmlns="http://schemas.openxmlformats.org/spreadsheetml/2006/main" count="1975" uniqueCount="243">
  <si>
    <t>資料：農林水産省「漁業センサス」</t>
    <rPh sb="3" eb="5">
      <t>ノウリン</t>
    </rPh>
    <rPh sb="5" eb="8">
      <t>スイサンショウ</t>
    </rPh>
    <rPh sb="9" eb="11">
      <t>ギョギョウ</t>
    </rPh>
    <phoneticPr fontId="6"/>
  </si>
  <si>
    <t>－</t>
  </si>
  <si>
    <t>唐津市</t>
    <rPh sb="0" eb="2">
      <t>カラツ</t>
    </rPh>
    <rPh sb="2" eb="3">
      <t>シ</t>
    </rPh>
    <phoneticPr fontId="6"/>
  </si>
  <si>
    <t>25年</t>
    <rPh sb="2" eb="3">
      <t>ネン</t>
    </rPh>
    <phoneticPr fontId="6"/>
  </si>
  <si>
    <t>20年</t>
    <rPh sb="2" eb="3">
      <t>ネン</t>
    </rPh>
    <phoneticPr fontId="6"/>
  </si>
  <si>
    <t>計</t>
    <rPh sb="0" eb="1">
      <t>ケイ</t>
    </rPh>
    <phoneticPr fontId="6"/>
  </si>
  <si>
    <t>－</t>
    <phoneticPr fontId="6"/>
  </si>
  <si>
    <t>呼子町</t>
    <rPh sb="0" eb="2">
      <t>ヨブコ</t>
    </rPh>
    <rPh sb="2" eb="3">
      <t>マチ</t>
    </rPh>
    <phoneticPr fontId="6"/>
  </si>
  <si>
    <t>鎮西町</t>
    <rPh sb="0" eb="2">
      <t>チンゼイ</t>
    </rPh>
    <rPh sb="2" eb="3">
      <t>マチ</t>
    </rPh>
    <phoneticPr fontId="6"/>
  </si>
  <si>
    <t>肥前町</t>
    <rPh sb="0" eb="2">
      <t>ヒゼン</t>
    </rPh>
    <rPh sb="2" eb="3">
      <t>マチ</t>
    </rPh>
    <phoneticPr fontId="6"/>
  </si>
  <si>
    <t>浜玉町</t>
    <rPh sb="0" eb="2">
      <t>ハマタマ</t>
    </rPh>
    <rPh sb="2" eb="3">
      <t>マチ</t>
    </rPh>
    <phoneticPr fontId="6"/>
  </si>
  <si>
    <t>15年</t>
    <rPh sb="2" eb="3">
      <t>ネン</t>
    </rPh>
    <phoneticPr fontId="6"/>
  </si>
  <si>
    <t>10年</t>
    <rPh sb="2" eb="3">
      <t>１０ネン</t>
    </rPh>
    <phoneticPr fontId="6"/>
  </si>
  <si>
    <t>平成５年</t>
    <rPh sb="0" eb="4">
      <t>ヘイセイ５ネン</t>
    </rPh>
    <phoneticPr fontId="6"/>
  </si>
  <si>
    <t>63年</t>
    <phoneticPr fontId="6"/>
  </si>
  <si>
    <t>58年</t>
    <phoneticPr fontId="6"/>
  </si>
  <si>
    <t>昭和53年</t>
    <rPh sb="0" eb="2">
      <t>ショウワ</t>
    </rPh>
    <phoneticPr fontId="6"/>
  </si>
  <si>
    <t>生産組合</t>
    <rPh sb="0" eb="2">
      <t>セイサン</t>
    </rPh>
    <rPh sb="2" eb="4">
      <t>クミアイ</t>
    </rPh>
    <phoneticPr fontId="6"/>
  </si>
  <si>
    <t>その他</t>
    <rPh sb="2" eb="3">
      <t>タ</t>
    </rPh>
    <phoneticPr fontId="6"/>
  </si>
  <si>
    <t>共同経営</t>
    <rPh sb="0" eb="2">
      <t>キョウドウ</t>
    </rPh>
    <rPh sb="2" eb="4">
      <t>ケイエイ</t>
    </rPh>
    <phoneticPr fontId="6"/>
  </si>
  <si>
    <t>漁　　業</t>
    <rPh sb="0" eb="4">
      <t>ギョギョウ</t>
    </rPh>
    <phoneticPr fontId="6"/>
  </si>
  <si>
    <t>会　　社</t>
    <rPh sb="0" eb="4">
      <t>カイシャ</t>
    </rPh>
    <phoneticPr fontId="6"/>
  </si>
  <si>
    <t>個　　人</t>
    <rPh sb="0" eb="4">
      <t>コジン</t>
    </rPh>
    <phoneticPr fontId="6"/>
  </si>
  <si>
    <t>総　　数</t>
    <rPh sb="0" eb="4">
      <t>ソウスウ</t>
    </rPh>
    <phoneticPr fontId="6"/>
  </si>
  <si>
    <t>市町村</t>
    <rPh sb="0" eb="3">
      <t>シチョウソン</t>
    </rPh>
    <phoneticPr fontId="6"/>
  </si>
  <si>
    <t>年次</t>
    <rPh sb="0" eb="2">
      <t>ネンジ</t>
    </rPh>
    <phoneticPr fontId="6"/>
  </si>
  <si>
    <t>団　体　経　営　体</t>
    <rPh sb="0" eb="3">
      <t>ダンタイ</t>
    </rPh>
    <rPh sb="4" eb="7">
      <t>ケイエイ</t>
    </rPh>
    <rPh sb="8" eb="9">
      <t>タイ</t>
    </rPh>
    <phoneticPr fontId="6"/>
  </si>
  <si>
    <t>(各年11月1日現在)</t>
    <phoneticPr fontId="6"/>
  </si>
  <si>
    <t>３－８．漁業経営組織別経営体数</t>
    <rPh sb="4" eb="6">
      <t>ギョギョウ</t>
    </rPh>
    <rPh sb="6" eb="8">
      <t>ケイエイ</t>
    </rPh>
    <rPh sb="8" eb="10">
      <t>ソシキ</t>
    </rPh>
    <rPh sb="10" eb="11">
      <t>ベツ</t>
    </rPh>
    <rPh sb="11" eb="14">
      <t>ケイエイタイ</t>
    </rPh>
    <rPh sb="14" eb="15">
      <t>スウ</t>
    </rPh>
    <phoneticPr fontId="6"/>
  </si>
  <si>
    <t>資料：九州農政局佐賀地域センター「佐賀農林水産統計年報」</t>
    <rPh sb="0" eb="2">
      <t>シリョウ</t>
    </rPh>
    <rPh sb="3" eb="5">
      <t>キュウシュウ</t>
    </rPh>
    <rPh sb="5" eb="8">
      <t>ノウセイキョク</t>
    </rPh>
    <rPh sb="8" eb="10">
      <t>サガ</t>
    </rPh>
    <rPh sb="10" eb="12">
      <t>チイキ</t>
    </rPh>
    <rPh sb="17" eb="19">
      <t>サガ</t>
    </rPh>
    <rPh sb="19" eb="21">
      <t>ノウリン</t>
    </rPh>
    <rPh sb="21" eb="23">
      <t>スイサン</t>
    </rPh>
    <rPh sb="23" eb="25">
      <t>トウケイ</t>
    </rPh>
    <rPh sb="25" eb="27">
      <t>ネンポウ</t>
    </rPh>
    <phoneticPr fontId="6"/>
  </si>
  <si>
    <t>２８年</t>
    <rPh sb="2" eb="3">
      <t>ネン</t>
    </rPh>
    <phoneticPr fontId="6"/>
  </si>
  <si>
    <t xml:space="preserve">x  </t>
  </si>
  <si>
    <t>２７年</t>
    <rPh sb="2" eb="3">
      <t>ネン</t>
    </rPh>
    <phoneticPr fontId="6"/>
  </si>
  <si>
    <t>２６年</t>
    <rPh sb="2" eb="3">
      <t>ネン</t>
    </rPh>
    <phoneticPr fontId="6"/>
  </si>
  <si>
    <t>２５年</t>
    <rPh sb="2" eb="3">
      <t>ネン</t>
    </rPh>
    <phoneticPr fontId="6"/>
  </si>
  <si>
    <t>２４年</t>
    <rPh sb="2" eb="3">
      <t>ネン</t>
    </rPh>
    <phoneticPr fontId="6"/>
  </si>
  <si>
    <t>２３年</t>
    <rPh sb="2" eb="3">
      <t>ネン</t>
    </rPh>
    <phoneticPr fontId="6"/>
  </si>
  <si>
    <t>２２年</t>
    <rPh sb="2" eb="3">
      <t>ネン</t>
    </rPh>
    <phoneticPr fontId="6"/>
  </si>
  <si>
    <t>２１年</t>
    <rPh sb="2" eb="3">
      <t>ネン</t>
    </rPh>
    <phoneticPr fontId="6"/>
  </si>
  <si>
    <t>２０年</t>
    <rPh sb="2" eb="3">
      <t>ネン</t>
    </rPh>
    <phoneticPr fontId="6"/>
  </si>
  <si>
    <t>１９年</t>
    <rPh sb="2" eb="3">
      <t>ネン</t>
    </rPh>
    <phoneticPr fontId="6"/>
  </si>
  <si>
    <t>１８年</t>
    <rPh sb="2" eb="3">
      <t>ネン</t>
    </rPh>
    <phoneticPr fontId="6"/>
  </si>
  <si>
    <t>１７年</t>
    <rPh sb="2" eb="3">
      <t>ネン</t>
    </rPh>
    <phoneticPr fontId="6"/>
  </si>
  <si>
    <t>１６年</t>
    <rPh sb="2" eb="3">
      <t>ネン</t>
    </rPh>
    <phoneticPr fontId="6"/>
  </si>
  <si>
    <t>１５年</t>
    <rPh sb="2" eb="3">
      <t>ネン</t>
    </rPh>
    <phoneticPr fontId="6"/>
  </si>
  <si>
    <t>１４年</t>
    <rPh sb="2" eb="3">
      <t>ネン</t>
    </rPh>
    <phoneticPr fontId="6"/>
  </si>
  <si>
    <t>１３年</t>
    <rPh sb="2" eb="3">
      <t>ネン</t>
    </rPh>
    <phoneticPr fontId="6"/>
  </si>
  <si>
    <t>１２年</t>
    <rPh sb="2" eb="3">
      <t>ネン</t>
    </rPh>
    <phoneticPr fontId="6"/>
  </si>
  <si>
    <t>平成１１年</t>
    <rPh sb="0" eb="2">
      <t>ヘイセイ</t>
    </rPh>
    <rPh sb="4" eb="5">
      <t>ネン</t>
    </rPh>
    <phoneticPr fontId="6"/>
  </si>
  <si>
    <t>たい類</t>
    <rPh sb="2" eb="3">
      <t>ルイ</t>
    </rPh>
    <phoneticPr fontId="6"/>
  </si>
  <si>
    <t>ぶり類</t>
    <rPh sb="2" eb="3">
      <t>ルイ</t>
    </rPh>
    <phoneticPr fontId="6"/>
  </si>
  <si>
    <t>さば類</t>
    <rPh sb="2" eb="3">
      <t>ルイ</t>
    </rPh>
    <phoneticPr fontId="6"/>
  </si>
  <si>
    <t>あじ類</t>
    <rPh sb="2" eb="3">
      <t>ルイ</t>
    </rPh>
    <phoneticPr fontId="6"/>
  </si>
  <si>
    <t>いわし類</t>
    <rPh sb="3" eb="4">
      <t>ルイ</t>
    </rPh>
    <phoneticPr fontId="6"/>
  </si>
  <si>
    <t>海藻類</t>
    <rPh sb="0" eb="2">
      <t>カイソウ</t>
    </rPh>
    <rPh sb="2" eb="3">
      <t>ルイ</t>
    </rPh>
    <phoneticPr fontId="6"/>
  </si>
  <si>
    <t>うに類</t>
    <rPh sb="2" eb="3">
      <t>ルイ</t>
    </rPh>
    <phoneticPr fontId="6"/>
  </si>
  <si>
    <t>いか類</t>
    <rPh sb="2" eb="3">
      <t>ルイ</t>
    </rPh>
    <phoneticPr fontId="6"/>
  </si>
  <si>
    <t>貝類</t>
    <rPh sb="0" eb="2">
      <t>カイルイ</t>
    </rPh>
    <phoneticPr fontId="6"/>
  </si>
  <si>
    <t>えび類</t>
    <rPh sb="2" eb="3">
      <t>ルイ</t>
    </rPh>
    <phoneticPr fontId="6"/>
  </si>
  <si>
    <t xml:space="preserve">   魚  類</t>
    <rPh sb="3" eb="4">
      <t>サカナ</t>
    </rPh>
    <rPh sb="6" eb="7">
      <t>タグイ</t>
    </rPh>
    <phoneticPr fontId="6"/>
  </si>
  <si>
    <t>合  計</t>
    <rPh sb="0" eb="1">
      <t>ゴウ</t>
    </rPh>
    <rPh sb="3" eb="4">
      <t>ケイ</t>
    </rPh>
    <phoneticPr fontId="6"/>
  </si>
  <si>
    <t>年　次</t>
    <rPh sb="0" eb="1">
      <t>ネン</t>
    </rPh>
    <rPh sb="2" eb="3">
      <t>ツギ</t>
    </rPh>
    <phoneticPr fontId="6"/>
  </si>
  <si>
    <t>（単位：ｔ）</t>
    <rPh sb="1" eb="3">
      <t>タンイ</t>
    </rPh>
    <phoneticPr fontId="6"/>
  </si>
  <si>
    <t>３－９．海面漁業漁獲量</t>
    <rPh sb="4" eb="6">
      <t>カイメン</t>
    </rPh>
    <rPh sb="6" eb="8">
      <t>ギョギョウ</t>
    </rPh>
    <rPh sb="8" eb="10">
      <t>ギョカク</t>
    </rPh>
    <rPh sb="10" eb="11">
      <t>リョウ</t>
    </rPh>
    <phoneticPr fontId="6"/>
  </si>
  <si>
    <t>資料：水産課（唐津魚市場・佐賀玄海漁協)</t>
    <rPh sb="13" eb="15">
      <t>サガ</t>
    </rPh>
    <rPh sb="18" eb="19">
      <t>キョウ</t>
    </rPh>
    <phoneticPr fontId="6"/>
  </si>
  <si>
    <t>２９年</t>
    <rPh sb="2" eb="3">
      <t>ネン</t>
    </rPh>
    <phoneticPr fontId="6"/>
  </si>
  <si>
    <t>１６年</t>
  </si>
  <si>
    <t>１５年</t>
  </si>
  <si>
    <t>１４年</t>
  </si>
  <si>
    <t>１３年</t>
  </si>
  <si>
    <t>金額（万円）</t>
  </si>
  <si>
    <t>数量（ｔ）</t>
  </si>
  <si>
    <t>年次</t>
  </si>
  <si>
    <t>唐津港</t>
    <rPh sb="0" eb="2">
      <t>カラツ</t>
    </rPh>
    <rPh sb="2" eb="3">
      <t>コウ</t>
    </rPh>
    <phoneticPr fontId="6"/>
  </si>
  <si>
    <t>３－１０．漁獲物水揚高</t>
    <rPh sb="7" eb="8">
      <t>ブツ</t>
    </rPh>
    <phoneticPr fontId="6"/>
  </si>
  <si>
    <t>資料：農林水産省「漁業センサス」</t>
    <rPh sb="0" eb="2">
      <t>シリョウ</t>
    </rPh>
    <rPh sb="3" eb="5">
      <t>ノウリン</t>
    </rPh>
    <rPh sb="5" eb="8">
      <t>スイサンショウ</t>
    </rPh>
    <rPh sb="9" eb="11">
      <t>ギョギョウ</t>
    </rPh>
    <phoneticPr fontId="6"/>
  </si>
  <si>
    <t>－</t>
    <phoneticPr fontId="42"/>
  </si>
  <si>
    <t>唐　津　市　合計</t>
  </si>
  <si>
    <t>小  川  島</t>
    <rPh sb="0" eb="1">
      <t>ショウ</t>
    </rPh>
    <rPh sb="3" eb="4">
      <t>カワ</t>
    </rPh>
    <rPh sb="6" eb="7">
      <t>シマ</t>
    </rPh>
    <phoneticPr fontId="42"/>
  </si>
  <si>
    <t>片 島 本 部</t>
    <rPh sb="0" eb="1">
      <t>カタ</t>
    </rPh>
    <rPh sb="2" eb="3">
      <t>シマ</t>
    </rPh>
    <rPh sb="4" eb="5">
      <t>ホン</t>
    </rPh>
    <rPh sb="6" eb="7">
      <t>ブ</t>
    </rPh>
    <phoneticPr fontId="42"/>
  </si>
  <si>
    <t>呼       子</t>
    <rPh sb="0" eb="1">
      <t>コ</t>
    </rPh>
    <rPh sb="8" eb="9">
      <t>コ</t>
    </rPh>
    <phoneticPr fontId="42"/>
  </si>
  <si>
    <t>小       友</t>
    <rPh sb="0" eb="1">
      <t>コ</t>
    </rPh>
    <rPh sb="8" eb="9">
      <t>トモ</t>
    </rPh>
    <phoneticPr fontId="42"/>
  </si>
  <si>
    <t>呼　子　町</t>
    <rPh sb="0" eb="1">
      <t>コ</t>
    </rPh>
    <rPh sb="2" eb="3">
      <t>コ</t>
    </rPh>
    <rPh sb="4" eb="5">
      <t>マチ</t>
    </rPh>
    <phoneticPr fontId="42"/>
  </si>
  <si>
    <t>馬  渡  島</t>
    <rPh sb="0" eb="1">
      <t>ウマ</t>
    </rPh>
    <rPh sb="3" eb="4">
      <t>ワタリ</t>
    </rPh>
    <rPh sb="6" eb="7">
      <t>シマ</t>
    </rPh>
    <phoneticPr fontId="42"/>
  </si>
  <si>
    <t>加  唐  島</t>
    <rPh sb="0" eb="1">
      <t>カ</t>
    </rPh>
    <rPh sb="3" eb="4">
      <t>カラ</t>
    </rPh>
    <rPh sb="6" eb="7">
      <t>シマ</t>
    </rPh>
    <phoneticPr fontId="42"/>
  </si>
  <si>
    <t>串       浦</t>
    <rPh sb="0" eb="1">
      <t>クシ</t>
    </rPh>
    <rPh sb="8" eb="9">
      <t>ウラ</t>
    </rPh>
    <phoneticPr fontId="42"/>
  </si>
  <si>
    <t>波       戸</t>
    <rPh sb="0" eb="1">
      <t>ハ</t>
    </rPh>
    <rPh sb="8" eb="9">
      <t>ト</t>
    </rPh>
    <phoneticPr fontId="42"/>
  </si>
  <si>
    <t>名  護  屋</t>
    <rPh sb="0" eb="1">
      <t>ナ</t>
    </rPh>
    <rPh sb="3" eb="4">
      <t>ユズル</t>
    </rPh>
    <rPh sb="6" eb="7">
      <t>ヤ</t>
    </rPh>
    <phoneticPr fontId="42"/>
  </si>
  <si>
    <t>名 護 屋 岡</t>
    <rPh sb="0" eb="1">
      <t>メイ</t>
    </rPh>
    <rPh sb="2" eb="3">
      <t>マモル</t>
    </rPh>
    <rPh sb="4" eb="5">
      <t>ヤ</t>
    </rPh>
    <rPh sb="6" eb="7">
      <t>オカ</t>
    </rPh>
    <phoneticPr fontId="42"/>
  </si>
  <si>
    <t>鎮  西  町</t>
    <rPh sb="0" eb="1">
      <t>シン</t>
    </rPh>
    <rPh sb="3" eb="4">
      <t>ニシ</t>
    </rPh>
    <rPh sb="6" eb="7">
      <t>チョウ</t>
    </rPh>
    <phoneticPr fontId="42"/>
  </si>
  <si>
    <t>大  浦  浜</t>
    <rPh sb="0" eb="1">
      <t>オオ</t>
    </rPh>
    <rPh sb="3" eb="4">
      <t>ウラ</t>
    </rPh>
    <rPh sb="6" eb="7">
      <t>ハマ</t>
    </rPh>
    <phoneticPr fontId="42"/>
  </si>
  <si>
    <t>高       串</t>
    <rPh sb="0" eb="1">
      <t>タカ</t>
    </rPh>
    <rPh sb="8" eb="9">
      <t>クシ</t>
    </rPh>
    <phoneticPr fontId="42"/>
  </si>
  <si>
    <t>肥       前</t>
    <rPh sb="0" eb="1">
      <t>コエ</t>
    </rPh>
    <rPh sb="8" eb="9">
      <t>マエ</t>
    </rPh>
    <phoneticPr fontId="42"/>
  </si>
  <si>
    <t>肥  前  町</t>
    <rPh sb="0" eb="1">
      <t>コエ</t>
    </rPh>
    <rPh sb="3" eb="4">
      <t>マエ</t>
    </rPh>
    <rPh sb="6" eb="7">
      <t>マチ</t>
    </rPh>
    <phoneticPr fontId="42"/>
  </si>
  <si>
    <t>浜　 　　玉</t>
    <rPh sb="0" eb="1">
      <t>ハマ</t>
    </rPh>
    <rPh sb="5" eb="6">
      <t>タマ</t>
    </rPh>
    <phoneticPr fontId="42"/>
  </si>
  <si>
    <t>浜　玉　町</t>
    <rPh sb="0" eb="1">
      <t>ハマ</t>
    </rPh>
    <rPh sb="2" eb="3">
      <t>タマ</t>
    </rPh>
    <rPh sb="4" eb="5">
      <t>マチ</t>
    </rPh>
    <phoneticPr fontId="42"/>
  </si>
  <si>
    <t>神　集　島</t>
    <rPh sb="0" eb="1">
      <t>カミ</t>
    </rPh>
    <rPh sb="2" eb="3">
      <t>シュウ</t>
    </rPh>
    <rPh sb="4" eb="5">
      <t>シマ</t>
    </rPh>
    <phoneticPr fontId="42"/>
  </si>
  <si>
    <t>湊　　　 岡</t>
    <rPh sb="0" eb="1">
      <t>ミナト</t>
    </rPh>
    <rPh sb="5" eb="6">
      <t>オカ</t>
    </rPh>
    <phoneticPr fontId="42"/>
  </si>
  <si>
    <t>湊　　　 浜</t>
    <rPh sb="0" eb="1">
      <t>ミナト</t>
    </rPh>
    <rPh sb="5" eb="6">
      <t>ハマ</t>
    </rPh>
    <phoneticPr fontId="42"/>
  </si>
  <si>
    <t>相　　　 賀</t>
    <rPh sb="0" eb="1">
      <t>ソウ</t>
    </rPh>
    <rPh sb="5" eb="6">
      <t>ガ</t>
    </rPh>
    <phoneticPr fontId="42"/>
  </si>
  <si>
    <t>高　 　　島</t>
    <rPh sb="0" eb="1">
      <t>タカ</t>
    </rPh>
    <rPh sb="5" eb="6">
      <t>シマ</t>
    </rPh>
    <phoneticPr fontId="42"/>
  </si>
  <si>
    <t>唐　　 　房</t>
    <rPh sb="0" eb="1">
      <t>カラ</t>
    </rPh>
    <rPh sb="5" eb="6">
      <t>フサ</t>
    </rPh>
    <phoneticPr fontId="42"/>
  </si>
  <si>
    <t>妙　　　 見</t>
    <rPh sb="0" eb="1">
      <t>ミョウ</t>
    </rPh>
    <rPh sb="5" eb="6">
      <t>ケン</t>
    </rPh>
    <phoneticPr fontId="42"/>
  </si>
  <si>
    <t>満　　　 島</t>
    <rPh sb="0" eb="1">
      <t>マン</t>
    </rPh>
    <rPh sb="5" eb="6">
      <t>シマ</t>
    </rPh>
    <phoneticPr fontId="42"/>
  </si>
  <si>
    <t>旧 唐 津 市</t>
    <rPh sb="0" eb="1">
      <t>キュウ</t>
    </rPh>
    <rPh sb="2" eb="3">
      <t>トウ</t>
    </rPh>
    <rPh sb="4" eb="5">
      <t>ツ</t>
    </rPh>
    <rPh sb="6" eb="7">
      <t>シ</t>
    </rPh>
    <phoneticPr fontId="42"/>
  </si>
  <si>
    <t>平成15年</t>
    <rPh sb="0" eb="2">
      <t>ヘイセイ</t>
    </rPh>
    <rPh sb="4" eb="5">
      <t>ネン</t>
    </rPh>
    <phoneticPr fontId="42"/>
  </si>
  <si>
    <t>350ｔ以上</t>
    <rPh sb="4" eb="6">
      <t>イジョウ</t>
    </rPh>
    <phoneticPr fontId="42"/>
  </si>
  <si>
    <t>200～350</t>
    <phoneticPr fontId="42"/>
  </si>
  <si>
    <t>150～200</t>
    <phoneticPr fontId="42"/>
  </si>
  <si>
    <t>100～150</t>
    <phoneticPr fontId="42"/>
  </si>
  <si>
    <t>50～100</t>
    <phoneticPr fontId="42"/>
  </si>
  <si>
    <t>30～50</t>
    <phoneticPr fontId="42"/>
  </si>
  <si>
    <t>20～30</t>
    <phoneticPr fontId="42"/>
  </si>
  <si>
    <t>10～20</t>
    <phoneticPr fontId="42"/>
  </si>
  <si>
    <t>5～10</t>
    <phoneticPr fontId="42"/>
  </si>
  <si>
    <t>3～5</t>
    <phoneticPr fontId="42"/>
  </si>
  <si>
    <t>１～3</t>
    <phoneticPr fontId="42"/>
  </si>
  <si>
    <t>１ｔ未満</t>
    <rPh sb="2" eb="4">
      <t>ミマン</t>
    </rPh>
    <phoneticPr fontId="42"/>
  </si>
  <si>
    <t>計</t>
    <rPh sb="0" eb="1">
      <t>ケイ</t>
    </rPh>
    <phoneticPr fontId="42"/>
  </si>
  <si>
    <t>動力船隻数</t>
    <rPh sb="0" eb="2">
      <t>ドウリョク</t>
    </rPh>
    <rPh sb="2" eb="3">
      <t>セン</t>
    </rPh>
    <rPh sb="3" eb="4">
      <t>セキ</t>
    </rPh>
    <rPh sb="4" eb="5">
      <t>スウ</t>
    </rPh>
    <phoneticPr fontId="42"/>
  </si>
  <si>
    <t>船外機付船隻数</t>
    <rPh sb="0" eb="1">
      <t>セン</t>
    </rPh>
    <rPh sb="1" eb="2">
      <t>ガイ</t>
    </rPh>
    <rPh sb="2" eb="3">
      <t>キ</t>
    </rPh>
    <rPh sb="3" eb="4">
      <t>ツキ</t>
    </rPh>
    <rPh sb="4" eb="5">
      <t>セン</t>
    </rPh>
    <rPh sb="5" eb="6">
      <t>セキ</t>
    </rPh>
    <rPh sb="6" eb="7">
      <t>スウ</t>
    </rPh>
    <phoneticPr fontId="42"/>
  </si>
  <si>
    <t>無動力船隻数</t>
    <rPh sb="0" eb="1">
      <t>ム</t>
    </rPh>
    <rPh sb="1" eb="3">
      <t>ドウリョク</t>
    </rPh>
    <rPh sb="3" eb="4">
      <t>セン</t>
    </rPh>
    <rPh sb="4" eb="6">
      <t>セキスウ</t>
    </rPh>
    <phoneticPr fontId="42"/>
  </si>
  <si>
    <t>漁船総隻数</t>
    <rPh sb="0" eb="2">
      <t>ギョセン</t>
    </rPh>
    <rPh sb="2" eb="3">
      <t>ソウ</t>
    </rPh>
    <rPh sb="3" eb="4">
      <t>セキ</t>
    </rPh>
    <rPh sb="4" eb="5">
      <t>スウ</t>
    </rPh>
    <phoneticPr fontId="42"/>
  </si>
  <si>
    <t>市町村・漁業地区</t>
    <rPh sb="0" eb="3">
      <t>シチョウソン</t>
    </rPh>
    <rPh sb="4" eb="6">
      <t>ギョギョウ</t>
    </rPh>
    <rPh sb="6" eb="8">
      <t>チク</t>
    </rPh>
    <phoneticPr fontId="42"/>
  </si>
  <si>
    <t>年　次</t>
    <rPh sb="0" eb="1">
      <t>トシ</t>
    </rPh>
    <rPh sb="2" eb="3">
      <t>ツギ</t>
    </rPh>
    <phoneticPr fontId="42"/>
  </si>
  <si>
    <t>（単位：隻）(各年11月1日現在)</t>
    <rPh sb="1" eb="3">
      <t>タンイ</t>
    </rPh>
    <rPh sb="4" eb="5">
      <t>セキ</t>
    </rPh>
    <rPh sb="7" eb="8">
      <t>カク</t>
    </rPh>
    <phoneticPr fontId="6"/>
  </si>
  <si>
    <t>３－１１．漁船規模別隻数</t>
    <rPh sb="5" eb="7">
      <t>ギョセン</t>
    </rPh>
    <rPh sb="7" eb="9">
      <t>キボ</t>
    </rPh>
    <rPh sb="9" eb="10">
      <t>ベツ</t>
    </rPh>
    <rPh sb="10" eb="11">
      <t>セキ</t>
    </rPh>
    <rPh sb="11" eb="12">
      <t>スウ</t>
    </rPh>
    <phoneticPr fontId="42"/>
  </si>
  <si>
    <t>唐　津　市　合計</t>
    <phoneticPr fontId="6"/>
  </si>
  <si>
    <t>-</t>
  </si>
  <si>
    <t>x</t>
  </si>
  <si>
    <t>平成20年</t>
    <rPh sb="0" eb="2">
      <t>ヘイセイ</t>
    </rPh>
    <rPh sb="4" eb="5">
      <t>ネン</t>
    </rPh>
    <phoneticPr fontId="42"/>
  </si>
  <si>
    <t>唐　津　市　合計</t>
    <rPh sb="0" eb="1">
      <t>トウ</t>
    </rPh>
    <rPh sb="2" eb="3">
      <t>ツ</t>
    </rPh>
    <rPh sb="4" eb="5">
      <t>シ</t>
    </rPh>
    <rPh sb="6" eb="7">
      <t>ア</t>
    </rPh>
    <rPh sb="7" eb="8">
      <t>ケイ</t>
    </rPh>
    <phoneticPr fontId="6"/>
  </si>
  <si>
    <t xml:space="preserve"> -</t>
  </si>
  <si>
    <t>加　部　島</t>
    <rPh sb="0" eb="1">
      <t>クワ</t>
    </rPh>
    <phoneticPr fontId="6"/>
  </si>
  <si>
    <t>平成25年</t>
    <rPh sb="0" eb="2">
      <t>ヘイセイ</t>
    </rPh>
    <rPh sb="4" eb="5">
      <t>ネン</t>
    </rPh>
    <phoneticPr fontId="42"/>
  </si>
  <si>
    <t>30年</t>
    <rPh sb="2" eb="3">
      <t>ネン</t>
    </rPh>
    <phoneticPr fontId="6"/>
  </si>
  <si>
    <t>-</t>
    <phoneticPr fontId="3"/>
  </si>
  <si>
    <t>200～500</t>
    <phoneticPr fontId="42"/>
  </si>
  <si>
    <t>500ｔ以上</t>
    <rPh sb="4" eb="6">
      <t>イジョウ</t>
    </rPh>
    <phoneticPr fontId="42"/>
  </si>
  <si>
    <t>平成30年</t>
    <rPh sb="0" eb="2">
      <t>ヘイセイ</t>
    </rPh>
    <rPh sb="4" eb="5">
      <t>ネン</t>
    </rPh>
    <phoneticPr fontId="42"/>
  </si>
  <si>
    <t>-</t>
    <phoneticPr fontId="3"/>
  </si>
  <si>
    <t>-</t>
    <phoneticPr fontId="3"/>
  </si>
  <si>
    <t>-</t>
    <phoneticPr fontId="3"/>
  </si>
  <si>
    <t>-</t>
    <phoneticPr fontId="3"/>
  </si>
  <si>
    <t>-</t>
    <phoneticPr fontId="3"/>
  </si>
  <si>
    <t>-</t>
    <phoneticPr fontId="3"/>
  </si>
  <si>
    <t>-</t>
    <phoneticPr fontId="3"/>
  </si>
  <si>
    <t>-</t>
    <phoneticPr fontId="3"/>
  </si>
  <si>
    <t>-</t>
    <phoneticPr fontId="3"/>
  </si>
  <si>
    <t>注2） 単位未満の四捨五入により計と内訳は必ずしも一致しない</t>
    <rPh sb="4" eb="6">
      <t>タンイ</t>
    </rPh>
    <rPh sb="6" eb="8">
      <t>ミマン</t>
    </rPh>
    <rPh sb="9" eb="13">
      <t>シシャゴニュウ</t>
    </rPh>
    <rPh sb="16" eb="17">
      <t>ケイ</t>
    </rPh>
    <rPh sb="18" eb="20">
      <t>ウチワケ</t>
    </rPh>
    <rPh sb="21" eb="22">
      <t>カナラ</t>
    </rPh>
    <rPh sb="25" eb="27">
      <t>イッチ</t>
    </rPh>
    <phoneticPr fontId="6"/>
  </si>
  <si>
    <t>注2) 旧唐津市と呼子町の小計は「x」を除いたデータを合計した値</t>
    <rPh sb="0" eb="1">
      <t>チュウ</t>
    </rPh>
    <rPh sb="4" eb="5">
      <t>キュウ</t>
    </rPh>
    <rPh sb="5" eb="8">
      <t>カラツシ</t>
    </rPh>
    <rPh sb="9" eb="11">
      <t>ヨブコ</t>
    </rPh>
    <rPh sb="11" eb="12">
      <t>マチ</t>
    </rPh>
    <rPh sb="13" eb="15">
      <t>ショウケイ</t>
    </rPh>
    <rPh sb="20" eb="21">
      <t>ノゾ</t>
    </rPh>
    <rPh sb="27" eb="29">
      <t>ゴウケイ</t>
    </rPh>
    <rPh sb="31" eb="32">
      <t>アタイ</t>
    </rPh>
    <phoneticPr fontId="6"/>
  </si>
  <si>
    <t>注1） 「ｘ」は秘密に属する事項を秘匿するため統計数値が公表されていないもの</t>
    <rPh sb="8" eb="10">
      <t>ヒミツ</t>
    </rPh>
    <rPh sb="11" eb="12">
      <t>ゾク</t>
    </rPh>
    <rPh sb="14" eb="16">
      <t>ジコウ</t>
    </rPh>
    <rPh sb="17" eb="19">
      <t>ヒトク</t>
    </rPh>
    <rPh sb="23" eb="25">
      <t>トウケイ</t>
    </rPh>
    <rPh sb="25" eb="27">
      <t>スウチ</t>
    </rPh>
    <rPh sb="28" eb="30">
      <t>コウヒョウ</t>
    </rPh>
    <phoneticPr fontId="6"/>
  </si>
  <si>
    <t>注1)「x」は秘密に属する事項を秘匿するため統計数値が公表されていないもの</t>
    <rPh sb="0" eb="1">
      <t>チュウ</t>
    </rPh>
    <rPh sb="7" eb="9">
      <t>ヒミツ</t>
    </rPh>
    <rPh sb="10" eb="11">
      <t>ゾク</t>
    </rPh>
    <rPh sb="13" eb="15">
      <t>ジコウ</t>
    </rPh>
    <rPh sb="16" eb="18">
      <t>ヒトク</t>
    </rPh>
    <rPh sb="22" eb="24">
      <t>トウケイ</t>
    </rPh>
    <rPh sb="24" eb="26">
      <t>スウチ</t>
    </rPh>
    <rPh sb="27" eb="29">
      <t>コウヒョウ</t>
    </rPh>
    <phoneticPr fontId="6"/>
  </si>
  <si>
    <t>３０年</t>
    <rPh sb="2" eb="3">
      <t>ネン</t>
    </rPh>
    <phoneticPr fontId="6"/>
  </si>
  <si>
    <t>　令和元年</t>
    <rPh sb="1" eb="3">
      <t>レイワ</t>
    </rPh>
    <rPh sb="3" eb="4">
      <t>ガン</t>
    </rPh>
    <rPh sb="4" eb="5">
      <t>ネン</t>
    </rPh>
    <phoneticPr fontId="6"/>
  </si>
  <si>
    <t>平成１２年</t>
    <rPh sb="0" eb="2">
      <t>ヘイセイ</t>
    </rPh>
    <phoneticPr fontId="3"/>
  </si>
  <si>
    <t>－</t>
    <phoneticPr fontId="6"/>
  </si>
  <si>
    <t>－</t>
    <phoneticPr fontId="6"/>
  </si>
  <si>
    <t>－</t>
    <phoneticPr fontId="6"/>
  </si>
  <si>
    <t xml:space="preserve">x  </t>
    <phoneticPr fontId="6"/>
  </si>
  <si>
    <t xml:space="preserve">x  </t>
    <phoneticPr fontId="6"/>
  </si>
  <si>
    <t xml:space="preserve">x  </t>
    <phoneticPr fontId="6"/>
  </si>
  <si>
    <t xml:space="preserve">x  </t>
    <phoneticPr fontId="6"/>
  </si>
  <si>
    <t xml:space="preserve">x  </t>
    <phoneticPr fontId="6"/>
  </si>
  <si>
    <t xml:space="preserve">x  </t>
    <phoneticPr fontId="6"/>
  </si>
  <si>
    <t xml:space="preserve">x </t>
  </si>
  <si>
    <t>２９年</t>
    <rPh sb="2" eb="3">
      <t>ネン</t>
    </rPh>
    <phoneticPr fontId="3"/>
  </si>
  <si>
    <t xml:space="preserve">x </t>
    <phoneticPr fontId="3"/>
  </si>
  <si>
    <t>３０年</t>
    <rPh sb="2" eb="3">
      <t>ネン</t>
    </rPh>
    <phoneticPr fontId="3"/>
  </si>
  <si>
    <r>
      <t>注3） 令和2</t>
    </r>
    <r>
      <rPr>
        <sz val="9"/>
        <color indexed="8"/>
        <rFont val="ＭＳ 明朝"/>
        <family val="1"/>
        <charset val="128"/>
      </rPr>
      <t>年1月1日現在</t>
    </r>
    <rPh sb="4" eb="6">
      <t>レイワ</t>
    </rPh>
    <rPh sb="7" eb="8">
      <t>ネン</t>
    </rPh>
    <rPh sb="9" eb="10">
      <t>ガツ</t>
    </rPh>
    <rPh sb="11" eb="12">
      <t>ニチ</t>
    </rPh>
    <rPh sb="12" eb="14">
      <t>ゲンザイ</t>
    </rPh>
    <phoneticPr fontId="6"/>
  </si>
  <si>
    <t>注4） 令和元年度から調査の見直しにより廃止</t>
    <rPh sb="4" eb="6">
      <t>レイワ</t>
    </rPh>
    <rPh sb="6" eb="8">
      <t>ガンネン</t>
    </rPh>
    <rPh sb="8" eb="9">
      <t>ド</t>
    </rPh>
    <rPh sb="11" eb="13">
      <t>チョウサ</t>
    </rPh>
    <rPh sb="14" eb="16">
      <t>ミナオ</t>
    </rPh>
    <rPh sb="20" eb="22">
      <t>ハイシ</t>
    </rPh>
    <phoneticPr fontId="6"/>
  </si>
  <si>
    <t>２年</t>
    <rPh sb="1" eb="2">
      <t>ネン</t>
    </rPh>
    <phoneticPr fontId="3"/>
  </si>
  <si>
    <t>３年</t>
    <rPh sb="1" eb="2">
      <t>ネン</t>
    </rPh>
    <phoneticPr fontId="3"/>
  </si>
  <si>
    <t>屋  形  石</t>
    <rPh sb="0" eb="1">
      <t>ヤ</t>
    </rPh>
    <rPh sb="3" eb="4">
      <t>ケイ</t>
    </rPh>
    <rPh sb="6" eb="7">
      <t>イシ</t>
    </rPh>
    <phoneticPr fontId="42"/>
  </si>
  <si>
    <t>４年</t>
    <rPh sb="1" eb="2">
      <t>ネン</t>
    </rPh>
    <phoneticPr fontId="3"/>
  </si>
  <si>
    <t>５年</t>
    <rPh sb="1" eb="2">
      <t>ネン</t>
    </rPh>
    <phoneticPr fontId="3"/>
  </si>
  <si>
    <t>5年</t>
    <rPh sb="1" eb="2">
      <t>ネン</t>
    </rPh>
    <phoneticPr fontId="6"/>
  </si>
  <si>
    <t>６年</t>
    <rPh sb="1" eb="2">
      <t>ネン</t>
    </rPh>
    <phoneticPr fontId="3"/>
  </si>
  <si>
    <t>７年</t>
    <rPh sb="1" eb="2">
      <t>ネン</t>
    </rPh>
    <phoneticPr fontId="3"/>
  </si>
  <si>
    <t>協同組合</t>
    <rPh sb="0" eb="2">
      <t>キョウドウ</t>
    </rPh>
    <rPh sb="2" eb="4">
      <t>クミアイ</t>
    </rPh>
    <phoneticPr fontId="6"/>
  </si>
  <si>
    <t>－</t>
    <phoneticPr fontId="6"/>
  </si>
  <si>
    <t>－</t>
    <phoneticPr fontId="3"/>
  </si>
  <si>
    <t>-</t>
    <phoneticPr fontId="3"/>
  </si>
  <si>
    <t>-</t>
    <phoneticPr fontId="3"/>
  </si>
  <si>
    <t>-</t>
    <phoneticPr fontId="3"/>
  </si>
  <si>
    <t>-</t>
    <phoneticPr fontId="3"/>
  </si>
  <si>
    <t>-</t>
    <phoneticPr fontId="3"/>
  </si>
  <si>
    <t>200～500</t>
    <phoneticPr fontId="42"/>
  </si>
  <si>
    <t>150～200</t>
    <phoneticPr fontId="42"/>
  </si>
  <si>
    <t>100～150</t>
    <phoneticPr fontId="42"/>
  </si>
  <si>
    <t>50～100</t>
    <phoneticPr fontId="42"/>
  </si>
  <si>
    <t>30～50</t>
    <phoneticPr fontId="42"/>
  </si>
  <si>
    <t>20～30</t>
    <phoneticPr fontId="42"/>
  </si>
  <si>
    <t>10～20</t>
    <phoneticPr fontId="42"/>
  </si>
  <si>
    <t>5～10</t>
    <phoneticPr fontId="42"/>
  </si>
  <si>
    <t>3～5</t>
    <phoneticPr fontId="42"/>
  </si>
  <si>
    <t>１～3</t>
    <phoneticPr fontId="42"/>
  </si>
  <si>
    <t xml:space="preserve"> -</t>
    <phoneticPr fontId="3"/>
  </si>
  <si>
    <t xml:space="preserve"> -</t>
    <phoneticPr fontId="3"/>
  </si>
  <si>
    <t>-</t>
    <phoneticPr fontId="3"/>
  </si>
  <si>
    <t xml:space="preserve"> -</t>
    <phoneticPr fontId="3"/>
  </si>
  <si>
    <t xml:space="preserve"> -</t>
    <phoneticPr fontId="3"/>
  </si>
  <si>
    <t xml:space="preserve"> -</t>
    <phoneticPr fontId="3"/>
  </si>
  <si>
    <t xml:space="preserve"> -</t>
    <phoneticPr fontId="3"/>
  </si>
  <si>
    <t xml:space="preserve"> -</t>
    <phoneticPr fontId="3"/>
  </si>
  <si>
    <t>令和5年</t>
    <rPh sb="0" eb="2">
      <t>レイワ</t>
    </rPh>
    <rPh sb="3" eb="4">
      <t>ネン</t>
    </rPh>
    <phoneticPr fontId="42"/>
  </si>
  <si>
    <t>200～500</t>
    <phoneticPr fontId="42"/>
  </si>
  <si>
    <t>150～200</t>
    <phoneticPr fontId="42"/>
  </si>
  <si>
    <t>50～100</t>
    <phoneticPr fontId="42"/>
  </si>
  <si>
    <t>30～50</t>
    <phoneticPr fontId="42"/>
  </si>
  <si>
    <t>20～30</t>
    <phoneticPr fontId="42"/>
  </si>
  <si>
    <t>10～20</t>
    <phoneticPr fontId="42"/>
  </si>
  <si>
    <t>5～10</t>
    <phoneticPr fontId="42"/>
  </si>
  <si>
    <t>x</t>
    <phoneticPr fontId="3"/>
  </si>
  <si>
    <t>満島</t>
    <rPh sb="0" eb="1">
      <t>マン</t>
    </rPh>
    <rPh sb="1" eb="2">
      <t>シマ</t>
    </rPh>
    <phoneticPr fontId="42"/>
  </si>
  <si>
    <t>妙見</t>
    <rPh sb="0" eb="1">
      <t>ミョウ</t>
    </rPh>
    <rPh sb="1" eb="2">
      <t>ケン</t>
    </rPh>
    <phoneticPr fontId="42"/>
  </si>
  <si>
    <t>唐房</t>
    <rPh sb="0" eb="1">
      <t>カラ</t>
    </rPh>
    <rPh sb="1" eb="2">
      <t>フサ</t>
    </rPh>
    <phoneticPr fontId="42"/>
  </si>
  <si>
    <t>高島</t>
    <rPh sb="0" eb="1">
      <t>タカ</t>
    </rPh>
    <rPh sb="1" eb="2">
      <t>シマ</t>
    </rPh>
    <phoneticPr fontId="42"/>
  </si>
  <si>
    <t>相賀</t>
    <rPh sb="0" eb="1">
      <t>ソウ</t>
    </rPh>
    <rPh sb="1" eb="2">
      <t>ガ</t>
    </rPh>
    <phoneticPr fontId="42"/>
  </si>
  <si>
    <t>湊浜</t>
    <rPh sb="0" eb="1">
      <t>ミナト</t>
    </rPh>
    <rPh sb="1" eb="2">
      <t>ハマ</t>
    </rPh>
    <phoneticPr fontId="42"/>
  </si>
  <si>
    <t>湊岡</t>
    <rPh sb="0" eb="1">
      <t>ミナト</t>
    </rPh>
    <rPh sb="1" eb="2">
      <t>オカ</t>
    </rPh>
    <phoneticPr fontId="42"/>
  </si>
  <si>
    <t>屋形石</t>
    <rPh sb="0" eb="1">
      <t>ヤ</t>
    </rPh>
    <rPh sb="1" eb="2">
      <t>ケイ</t>
    </rPh>
    <rPh sb="2" eb="3">
      <t>イシ</t>
    </rPh>
    <phoneticPr fontId="42"/>
  </si>
  <si>
    <t>神集島</t>
    <rPh sb="0" eb="1">
      <t>カミ</t>
    </rPh>
    <rPh sb="1" eb="2">
      <t>シュウ</t>
    </rPh>
    <rPh sb="2" eb="3">
      <t>シマ</t>
    </rPh>
    <phoneticPr fontId="42"/>
  </si>
  <si>
    <t>浜玉</t>
    <rPh sb="0" eb="1">
      <t>ハマ</t>
    </rPh>
    <rPh sb="1" eb="2">
      <t>タマ</t>
    </rPh>
    <phoneticPr fontId="42"/>
  </si>
  <si>
    <t>肥前</t>
    <rPh sb="0" eb="1">
      <t>コエ</t>
    </rPh>
    <rPh sb="1" eb="2">
      <t>マエ</t>
    </rPh>
    <phoneticPr fontId="42"/>
  </si>
  <si>
    <t>高串</t>
    <rPh sb="0" eb="1">
      <t>タカ</t>
    </rPh>
    <rPh sb="1" eb="2">
      <t>クシ</t>
    </rPh>
    <phoneticPr fontId="42"/>
  </si>
  <si>
    <t>大浦浜</t>
    <rPh sb="0" eb="1">
      <t>オオ</t>
    </rPh>
    <rPh sb="1" eb="2">
      <t>ウラ</t>
    </rPh>
    <rPh sb="2" eb="3">
      <t>ハマ</t>
    </rPh>
    <phoneticPr fontId="42"/>
  </si>
  <si>
    <t>名護屋岡</t>
    <rPh sb="0" eb="1">
      <t>メイ</t>
    </rPh>
    <rPh sb="1" eb="2">
      <t>マモル</t>
    </rPh>
    <rPh sb="2" eb="3">
      <t>ヤ</t>
    </rPh>
    <rPh sb="3" eb="4">
      <t>オカ</t>
    </rPh>
    <phoneticPr fontId="42"/>
  </si>
  <si>
    <t>名護屋</t>
    <rPh sb="0" eb="1">
      <t>ナ</t>
    </rPh>
    <rPh sb="1" eb="2">
      <t>ユズル</t>
    </rPh>
    <rPh sb="2" eb="3">
      <t>ヤ</t>
    </rPh>
    <phoneticPr fontId="42"/>
  </si>
  <si>
    <t>波戸</t>
    <rPh sb="0" eb="1">
      <t>ハ</t>
    </rPh>
    <rPh sb="1" eb="2">
      <t>ト</t>
    </rPh>
    <phoneticPr fontId="42"/>
  </si>
  <si>
    <t>串浦</t>
    <rPh sb="0" eb="1">
      <t>クシ</t>
    </rPh>
    <rPh sb="1" eb="2">
      <t>ウラ</t>
    </rPh>
    <phoneticPr fontId="42"/>
  </si>
  <si>
    <t>加唐島</t>
    <rPh sb="0" eb="1">
      <t>カ</t>
    </rPh>
    <rPh sb="1" eb="2">
      <t>カラ</t>
    </rPh>
    <rPh sb="2" eb="3">
      <t>シマ</t>
    </rPh>
    <phoneticPr fontId="42"/>
  </si>
  <si>
    <t>馬渡島</t>
    <rPh sb="0" eb="1">
      <t>ウマ</t>
    </rPh>
    <rPh sb="1" eb="2">
      <t>ワタリ</t>
    </rPh>
    <rPh sb="2" eb="3">
      <t>シマ</t>
    </rPh>
    <phoneticPr fontId="42"/>
  </si>
  <si>
    <t>小友</t>
    <rPh sb="0" eb="1">
      <t>コ</t>
    </rPh>
    <rPh sb="1" eb="2">
      <t>トモ</t>
    </rPh>
    <phoneticPr fontId="42"/>
  </si>
  <si>
    <t>呼子</t>
    <rPh sb="0" eb="1">
      <t>コ</t>
    </rPh>
    <rPh sb="1" eb="2">
      <t>コ</t>
    </rPh>
    <phoneticPr fontId="42"/>
  </si>
  <si>
    <t>加部島</t>
    <rPh sb="0" eb="1">
      <t>カ</t>
    </rPh>
    <rPh sb="1" eb="2">
      <t>ブ</t>
    </rPh>
    <rPh sb="2" eb="3">
      <t>シマ</t>
    </rPh>
    <phoneticPr fontId="42"/>
  </si>
  <si>
    <t>片島本部</t>
    <rPh sb="0" eb="1">
      <t>カタ</t>
    </rPh>
    <rPh sb="1" eb="2">
      <t>シマ</t>
    </rPh>
    <rPh sb="2" eb="3">
      <t>ホン</t>
    </rPh>
    <rPh sb="3" eb="4">
      <t>ブ</t>
    </rPh>
    <phoneticPr fontId="42"/>
  </si>
  <si>
    <t>小川島</t>
    <rPh sb="0" eb="1">
      <t>ショウ</t>
    </rPh>
    <rPh sb="1" eb="2">
      <t>カワ</t>
    </rPh>
    <rPh sb="2" eb="3">
      <t>シマ</t>
    </rPh>
    <phoneticPr fontId="42"/>
  </si>
  <si>
    <t>加部島</t>
    <rPh sb="0" eb="1">
      <t>クワ</t>
    </rPh>
    <phoneticPr fontId="6"/>
  </si>
  <si>
    <t>市町村・
漁業地区</t>
    <rPh sb="0" eb="3">
      <t>シチョウソン</t>
    </rPh>
    <rPh sb="5" eb="7">
      <t>ギョギョウ</t>
    </rPh>
    <rPh sb="7" eb="9">
      <t>チク</t>
    </rPh>
    <phoneticPr fontId="42"/>
  </si>
  <si>
    <t>漁  船
総隻数</t>
    <rPh sb="0" eb="1">
      <t>リョウ</t>
    </rPh>
    <rPh sb="3" eb="4">
      <t>フナ</t>
    </rPh>
    <rPh sb="5" eb="6">
      <t>ソウ</t>
    </rPh>
    <rPh sb="6" eb="7">
      <t>セキ</t>
    </rPh>
    <rPh sb="7" eb="8">
      <t>スウ</t>
    </rPh>
    <phoneticPr fontId="42"/>
  </si>
  <si>
    <t>1ｔ
未満</t>
    <rPh sb="3" eb="5">
      <t>ミマン</t>
    </rPh>
    <phoneticPr fontId="42"/>
  </si>
  <si>
    <t>注）令和7年1月1日現在</t>
    <rPh sb="0" eb="1">
      <t>チュウ</t>
    </rPh>
    <rPh sb="2" eb="4">
      <t>レイワ</t>
    </rPh>
    <rPh sb="5" eb="6">
      <t>ネン</t>
    </rPh>
    <rPh sb="7" eb="8">
      <t>ガツ</t>
    </rPh>
    <rPh sb="9" eb="10">
      <t>ニチ</t>
    </rPh>
    <rPh sb="10" eb="12">
      <t>ゲンザイ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</si>
</sst>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0;&quot;△ &quot;#,##0"/>
    <numFmt numFmtId="179" formatCode="0_);[Red]\(0\)"/>
  </numFmts>
  <fonts count="46" x14ac:knownFonts="1">
    <font>
      <sz val="11"/>
      <color theme="1"/>
      <name val="ＭＳ Ｐゴシック"/>
      <family val="2"/>
      <charset val="128"/>
      <scheme val="minor"/>
    </font>
    <font>
      <sz val="11"/>
      <name val="ＭＳ Ｐゴシック"/>
      <family val="3"/>
      <charset val="128"/>
    </font>
    <font>
      <sz val="12"/>
      <name val="ＭＳ 明朝"/>
      <family val="1"/>
      <charset val="128"/>
    </font>
    <font>
      <sz val="6"/>
      <name val="ＭＳ Ｐゴシック"/>
      <family val="2"/>
      <charset val="128"/>
      <scheme val="minor"/>
    </font>
    <font>
      <b/>
      <sz val="12"/>
      <name val="ＭＳ 明朝"/>
      <family val="1"/>
      <charset val="128"/>
    </font>
    <font>
      <sz val="10"/>
      <name val="ＭＳ 明朝"/>
      <family val="1"/>
      <charset val="128"/>
    </font>
    <font>
      <sz val="6"/>
      <name val="ＭＳ Ｐゴシック"/>
      <family val="3"/>
      <charset val="128"/>
    </font>
    <font>
      <sz val="12"/>
      <name val="ＭＳ Ｐ明朝"/>
      <family val="1"/>
      <charset val="128"/>
    </font>
    <font>
      <sz val="11"/>
      <name val="ＭＳ Ｐ明朝"/>
      <family val="1"/>
      <charset val="128"/>
    </font>
    <font>
      <sz val="11"/>
      <name val="ＭＳ 明朝"/>
      <family val="1"/>
      <charset val="128"/>
    </font>
    <font>
      <u/>
      <sz val="11"/>
      <color indexed="12"/>
      <name val="ＭＳ Ｐゴシック"/>
      <family val="3"/>
      <charset val="128"/>
    </font>
    <font>
      <u/>
      <sz val="11"/>
      <color indexed="12"/>
      <name val="ＭＳ 明朝"/>
      <family val="1"/>
      <charset val="128"/>
    </font>
    <font>
      <sz val="14"/>
      <name val="ＭＳ 明朝"/>
      <family val="1"/>
      <charset val="128"/>
    </font>
    <font>
      <sz val="14"/>
      <name val="ＭＳ 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theme="1"/>
      <name val="ＭＳ 明朝"/>
      <family val="1"/>
      <charset val="128"/>
    </font>
    <font>
      <sz val="9"/>
      <color theme="1"/>
      <name val="ＭＳ 明朝"/>
      <family val="1"/>
      <charset val="128"/>
    </font>
    <font>
      <sz val="9"/>
      <color indexed="8"/>
      <name val="ＭＳ 明朝"/>
      <family val="1"/>
      <charset val="128"/>
    </font>
    <font>
      <sz val="11"/>
      <color theme="1"/>
      <name val="ＭＳ 明朝"/>
      <family val="1"/>
      <charset val="128"/>
    </font>
    <font>
      <sz val="9"/>
      <color theme="1"/>
      <name val="ＭＳ Ｐ明朝"/>
      <family val="1"/>
      <charset val="128"/>
    </font>
    <font>
      <sz val="9"/>
      <name val="ＭＳ Ｐ明朝"/>
      <family val="1"/>
      <charset val="128"/>
    </font>
    <font>
      <sz val="9"/>
      <name val="ＭＳ 明朝"/>
      <family val="1"/>
      <charset val="128"/>
    </font>
    <font>
      <sz val="14"/>
      <color theme="1"/>
      <name val="ＭＳ 明朝"/>
      <family val="1"/>
      <charset val="128"/>
    </font>
    <font>
      <sz val="14"/>
      <color theme="1"/>
      <name val="ＭＳ ゴシック"/>
      <family val="3"/>
      <charset val="128"/>
    </font>
    <font>
      <sz val="10"/>
      <color theme="1"/>
      <name val="ＭＳ 明朝"/>
      <family val="1"/>
      <charset val="128"/>
    </font>
    <font>
      <sz val="12"/>
      <color theme="1"/>
      <name val="ＭＳ Ｐ明朝"/>
      <family val="1"/>
      <charset val="128"/>
    </font>
    <font>
      <sz val="6"/>
      <name val="ＭＳ Ｐ明朝"/>
      <family val="1"/>
      <charset val="128"/>
    </font>
    <font>
      <b/>
      <sz val="10"/>
      <name val="ＭＳ 明朝"/>
      <family val="1"/>
      <charset val="128"/>
    </font>
    <font>
      <sz val="12"/>
      <color rgb="FFFF0000"/>
      <name val="ＭＳ 明朝"/>
      <family val="1"/>
      <charset val="128"/>
    </font>
    <font>
      <b/>
      <sz val="9"/>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8">
    <xf numFmtId="0" fontId="0" fillId="0" borderId="0">
      <alignment vertical="center"/>
    </xf>
    <xf numFmtId="0" fontId="1" fillId="0" borderId="0">
      <alignment vertical="center"/>
    </xf>
    <xf numFmtId="0" fontId="10" fillId="0" borderId="0" applyNumberFormat="0" applyFill="0" applyBorder="0" applyAlignment="0" applyProtection="0">
      <alignment vertical="top"/>
      <protection locked="0"/>
    </xf>
    <xf numFmtId="0" fontId="14" fillId="10" borderId="0" applyNumberFormat="0" applyBorder="0" applyAlignment="0" applyProtection="0">
      <alignment vertical="center"/>
    </xf>
    <xf numFmtId="0" fontId="14" fillId="14"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Alignment="0" applyProtection="0">
      <alignment vertical="center"/>
    </xf>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14" fillId="15" borderId="0" applyNumberFormat="0" applyBorder="0" applyAlignment="0" applyProtection="0">
      <alignment vertical="center"/>
    </xf>
    <xf numFmtId="0" fontId="14" fillId="19" borderId="0" applyNumberFormat="0" applyBorder="0" applyAlignment="0" applyProtection="0">
      <alignment vertical="center"/>
    </xf>
    <xf numFmtId="0" fontId="14" fillId="23" borderId="0" applyNumberFormat="0" applyBorder="0" applyAlignment="0" applyProtection="0">
      <alignment vertical="center"/>
    </xf>
    <xf numFmtId="0" fontId="14" fillId="27" borderId="0" applyNumberFormat="0" applyBorder="0" applyAlignment="0" applyProtection="0">
      <alignment vertical="center"/>
    </xf>
    <xf numFmtId="0" fontId="14" fillId="31" borderId="0" applyNumberFormat="0" applyBorder="0" applyAlignment="0" applyProtection="0">
      <alignment vertical="center"/>
    </xf>
    <xf numFmtId="0" fontId="15" fillId="12" borderId="0" applyNumberFormat="0" applyBorder="0" applyAlignment="0" applyProtection="0">
      <alignment vertical="center"/>
    </xf>
    <xf numFmtId="0" fontId="15" fillId="16" borderId="0" applyNumberFormat="0" applyBorder="0" applyAlignment="0" applyProtection="0">
      <alignment vertical="center"/>
    </xf>
    <xf numFmtId="0" fontId="15" fillId="20" borderId="0" applyNumberFormat="0" applyBorder="0" applyAlignment="0" applyProtection="0">
      <alignment vertical="center"/>
    </xf>
    <xf numFmtId="0" fontId="15" fillId="24" borderId="0" applyNumberFormat="0" applyBorder="0" applyAlignment="0" applyProtection="0">
      <alignment vertical="center"/>
    </xf>
    <xf numFmtId="0" fontId="15" fillId="28" borderId="0" applyNumberFormat="0" applyBorder="0" applyAlignment="0" applyProtection="0">
      <alignment vertical="center"/>
    </xf>
    <xf numFmtId="0" fontId="15" fillId="32" borderId="0" applyNumberFormat="0" applyBorder="0" applyAlignment="0" applyProtection="0">
      <alignment vertical="center"/>
    </xf>
    <xf numFmtId="0" fontId="15" fillId="9" borderId="0" applyNumberFormat="0" applyBorder="0" applyAlignment="0" applyProtection="0">
      <alignment vertical="center"/>
    </xf>
    <xf numFmtId="0" fontId="15" fillId="13" borderId="0" applyNumberFormat="0" applyBorder="0" applyAlignment="0" applyProtection="0">
      <alignment vertical="center"/>
    </xf>
    <xf numFmtId="0" fontId="15" fillId="17" borderId="0" applyNumberFormat="0" applyBorder="0" applyAlignment="0" applyProtection="0">
      <alignment vertical="center"/>
    </xf>
    <xf numFmtId="0" fontId="15" fillId="21" borderId="0" applyNumberFormat="0" applyBorder="0" applyAlignment="0" applyProtection="0">
      <alignment vertical="center"/>
    </xf>
    <xf numFmtId="0" fontId="15" fillId="25" borderId="0" applyNumberFormat="0" applyBorder="0" applyAlignment="0" applyProtection="0">
      <alignment vertical="center"/>
    </xf>
    <xf numFmtId="0" fontId="15" fillId="29" borderId="0" applyNumberFormat="0" applyBorder="0" applyAlignment="0" applyProtection="0">
      <alignment vertical="center"/>
    </xf>
    <xf numFmtId="0" fontId="16" fillId="0" borderId="0" applyNumberFormat="0" applyFill="0" applyBorder="0" applyAlignment="0" applyProtection="0">
      <alignment vertical="center"/>
    </xf>
    <xf numFmtId="0" fontId="17" fillId="7" borderId="7" applyNumberFormat="0" applyAlignment="0" applyProtection="0">
      <alignment vertical="center"/>
    </xf>
    <xf numFmtId="0" fontId="18" fillId="4" borderId="0" applyNumberFormat="0" applyBorder="0" applyAlignment="0" applyProtection="0">
      <alignment vertical="center"/>
    </xf>
    <xf numFmtId="0" fontId="14" fillId="8" borderId="8" applyNumberFormat="0" applyFont="0" applyAlignment="0" applyProtection="0">
      <alignment vertical="center"/>
    </xf>
    <xf numFmtId="0" fontId="19" fillId="0" borderId="6" applyNumberFormat="0" applyFill="0" applyAlignment="0" applyProtection="0">
      <alignment vertical="center"/>
    </xf>
    <xf numFmtId="0" fontId="20" fillId="3" borderId="0" applyNumberFormat="0" applyBorder="0" applyAlignment="0" applyProtection="0">
      <alignment vertical="center"/>
    </xf>
    <xf numFmtId="0" fontId="21" fillId="6" borderId="4"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xf numFmtId="0" fontId="23" fillId="0" borderId="1" applyNumberFormat="0" applyFill="0" applyAlignment="0" applyProtection="0">
      <alignment vertical="center"/>
    </xf>
    <xf numFmtId="0" fontId="24" fillId="0" borderId="2" applyNumberFormat="0" applyFill="0" applyAlignment="0" applyProtection="0">
      <alignment vertical="center"/>
    </xf>
    <xf numFmtId="0" fontId="25" fillId="0" borderId="3" applyNumberFormat="0" applyFill="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6" borderId="5" applyNumberFormat="0" applyAlignment="0" applyProtection="0">
      <alignment vertical="center"/>
    </xf>
    <xf numFmtId="0" fontId="28" fillId="0" borderId="0" applyNumberFormat="0" applyFill="0" applyBorder="0" applyAlignment="0" applyProtection="0">
      <alignment vertical="center"/>
    </xf>
    <xf numFmtId="0" fontId="29" fillId="5" borderId="4" applyNumberFormat="0" applyAlignment="0" applyProtection="0">
      <alignment vertical="center"/>
    </xf>
    <xf numFmtId="0" fontId="5" fillId="0" borderId="0"/>
    <xf numFmtId="0" fontId="1" fillId="0" borderId="0"/>
    <xf numFmtId="0" fontId="30" fillId="2" borderId="0" applyNumberFormat="0" applyBorder="0" applyAlignment="0" applyProtection="0">
      <alignment vertical="center"/>
    </xf>
    <xf numFmtId="38" fontId="1" fillId="0" borderId="0" applyFont="0" applyFill="0" applyBorder="0" applyAlignment="0" applyProtection="0">
      <alignment vertical="center"/>
    </xf>
  </cellStyleXfs>
  <cellXfs count="308">
    <xf numFmtId="0" fontId="0" fillId="0" borderId="0" xfId="0">
      <alignment vertical="center"/>
    </xf>
    <xf numFmtId="0" fontId="2" fillId="0" borderId="0" xfId="1" applyFont="1" applyAlignment="1">
      <alignment vertical="center"/>
    </xf>
    <xf numFmtId="0" fontId="2" fillId="0" borderId="0" xfId="1" applyFont="1" applyBorder="1" applyAlignment="1">
      <alignment horizontal="center" vertical="center"/>
    </xf>
    <xf numFmtId="0" fontId="2" fillId="0" borderId="0" xfId="1" quotePrefix="1" applyFont="1" applyBorder="1" applyAlignment="1">
      <alignment horizontal="center" vertical="center"/>
    </xf>
    <xf numFmtId="0" fontId="4" fillId="0" borderId="0" xfId="1" applyFont="1" applyBorder="1" applyAlignment="1">
      <alignment horizontal="center" vertical="center"/>
    </xf>
    <xf numFmtId="0" fontId="5" fillId="0" borderId="0" xfId="1" applyFont="1" applyAlignment="1">
      <alignment vertical="center"/>
    </xf>
    <xf numFmtId="176" fontId="7" fillId="0" borderId="0" xfId="1" applyNumberFormat="1" applyFont="1" applyBorder="1" applyAlignment="1">
      <alignment vertical="center"/>
    </xf>
    <xf numFmtId="176" fontId="7" fillId="0" borderId="0" xfId="1" quotePrefix="1" applyNumberFormat="1" applyFont="1" applyBorder="1" applyAlignment="1">
      <alignment horizontal="right" vertical="center"/>
    </xf>
    <xf numFmtId="0" fontId="2" fillId="0" borderId="0" xfId="1" applyFont="1" applyBorder="1" applyAlignment="1">
      <alignment horizontal="right" vertical="center"/>
    </xf>
    <xf numFmtId="176" fontId="8" fillId="0" borderId="14" xfId="1" applyNumberFormat="1" applyFont="1" applyBorder="1" applyAlignment="1">
      <alignment vertical="center"/>
    </xf>
    <xf numFmtId="176" fontId="8" fillId="0" borderId="14" xfId="1" quotePrefix="1" applyNumberFormat="1" applyFont="1" applyBorder="1" applyAlignment="1">
      <alignment horizontal="right" vertical="center"/>
    </xf>
    <xf numFmtId="176" fontId="8" fillId="0" borderId="15" xfId="1" applyNumberFormat="1" applyFont="1" applyBorder="1" applyAlignment="1">
      <alignment vertical="center"/>
    </xf>
    <xf numFmtId="0" fontId="9" fillId="0" borderId="15" xfId="1" applyFont="1" applyBorder="1" applyAlignment="1">
      <alignment horizontal="center" vertical="center"/>
    </xf>
    <xf numFmtId="0" fontId="9" fillId="0" borderId="16" xfId="1" applyFont="1" applyBorder="1" applyAlignment="1">
      <alignment horizontal="right" vertical="center"/>
    </xf>
    <xf numFmtId="176" fontId="8" fillId="0" borderId="18" xfId="1" applyNumberFormat="1" applyFont="1" applyBorder="1" applyAlignment="1">
      <alignment vertical="center"/>
    </xf>
    <xf numFmtId="176" fontId="8" fillId="0" borderId="19" xfId="1" applyNumberFormat="1" applyFont="1" applyBorder="1" applyAlignment="1">
      <alignment vertical="center"/>
    </xf>
    <xf numFmtId="0" fontId="9" fillId="0" borderId="19" xfId="1" applyFont="1" applyBorder="1" applyAlignment="1">
      <alignment horizontal="center" vertical="center"/>
    </xf>
    <xf numFmtId="176" fontId="8" fillId="0" borderId="21" xfId="1" quotePrefix="1" applyNumberFormat="1" applyFont="1" applyBorder="1" applyAlignment="1">
      <alignment horizontal="right" vertical="center"/>
    </xf>
    <xf numFmtId="176" fontId="8" fillId="0" borderId="22" xfId="1" applyNumberFormat="1" applyFont="1" applyBorder="1" applyAlignment="1">
      <alignment vertical="center"/>
    </xf>
    <xf numFmtId="176" fontId="8" fillId="0" borderId="22" xfId="1" quotePrefix="1" applyNumberFormat="1" applyFont="1" applyBorder="1" applyAlignment="1">
      <alignment horizontal="right" vertical="center"/>
    </xf>
    <xf numFmtId="176" fontId="8" fillId="0" borderId="23" xfId="1" applyNumberFormat="1" applyFont="1" applyBorder="1" applyAlignment="1">
      <alignment vertical="center"/>
    </xf>
    <xf numFmtId="0" fontId="9" fillId="0" borderId="23" xfId="1" applyFont="1" applyBorder="1" applyAlignment="1">
      <alignment horizontal="center" vertical="center"/>
    </xf>
    <xf numFmtId="176" fontId="8" fillId="0" borderId="26" xfId="1" applyNumberFormat="1" applyFont="1" applyBorder="1" applyAlignment="1">
      <alignment vertical="center"/>
    </xf>
    <xf numFmtId="176" fontId="8" fillId="0" borderId="26" xfId="1" quotePrefix="1" applyNumberFormat="1" applyFont="1" applyBorder="1" applyAlignment="1">
      <alignment horizontal="right" vertical="center"/>
    </xf>
    <xf numFmtId="176" fontId="8" fillId="0" borderId="27" xfId="1" applyNumberFormat="1" applyFont="1" applyBorder="1" applyAlignment="1">
      <alignment vertical="center"/>
    </xf>
    <xf numFmtId="0" fontId="9" fillId="0" borderId="27" xfId="1" applyFont="1" applyBorder="1" applyAlignment="1">
      <alignment horizontal="center" vertical="center"/>
    </xf>
    <xf numFmtId="0" fontId="9" fillId="0" borderId="29" xfId="1" applyFont="1" applyBorder="1" applyAlignment="1">
      <alignment horizontal="right" vertical="center"/>
    </xf>
    <xf numFmtId="176" fontId="8" fillId="0" borderId="21" xfId="1" applyNumberFormat="1" applyFont="1" applyBorder="1" applyAlignment="1">
      <alignment horizontal="right" vertical="center"/>
    </xf>
    <xf numFmtId="0" fontId="2" fillId="0" borderId="0" xfId="1" applyFont="1" applyFill="1" applyAlignment="1">
      <alignment vertical="center"/>
    </xf>
    <xf numFmtId="0" fontId="11" fillId="0" borderId="0" xfId="2" applyFont="1" applyFill="1" applyAlignment="1" applyProtection="1">
      <alignment vertical="center"/>
    </xf>
    <xf numFmtId="0" fontId="2" fillId="0" borderId="0" xfId="1" applyNumberFormat="1" applyFont="1" applyBorder="1" applyAlignment="1">
      <alignment horizontal="center" vertical="center"/>
    </xf>
    <xf numFmtId="0" fontId="2" fillId="0" borderId="0" xfId="1" applyNumberFormat="1" applyFont="1" applyBorder="1" applyAlignment="1">
      <alignment vertical="center"/>
    </xf>
    <xf numFmtId="0" fontId="9" fillId="0" borderId="23" xfId="1" applyNumberFormat="1" applyFont="1" applyBorder="1" applyAlignment="1">
      <alignment horizontal="center" vertical="center" shrinkToFit="1"/>
    </xf>
    <xf numFmtId="0" fontId="9" fillId="0" borderId="22" xfId="1" applyNumberFormat="1" applyFont="1" applyBorder="1" applyAlignment="1">
      <alignment horizontal="center" vertical="center"/>
    </xf>
    <xf numFmtId="0" fontId="9" fillId="0" borderId="29" xfId="1" applyNumberFormat="1" applyFont="1" applyBorder="1" applyAlignment="1">
      <alignment horizontal="distributed" vertical="center" justifyLastLine="1"/>
    </xf>
    <xf numFmtId="0" fontId="2" fillId="0" borderId="0" xfId="1" applyNumberFormat="1" applyFont="1" applyBorder="1" applyAlignment="1">
      <alignment horizontal="centerContinuous"/>
    </xf>
    <xf numFmtId="0" fontId="9" fillId="0" borderId="34" xfId="1" applyNumberFormat="1" applyFont="1" applyBorder="1" applyAlignment="1"/>
    <xf numFmtId="0" fontId="9" fillId="0" borderId="35" xfId="1" applyFont="1" applyBorder="1" applyAlignment="1">
      <alignment horizontal="center" vertical="center"/>
    </xf>
    <xf numFmtId="0" fontId="9" fillId="0" borderId="36" xfId="1" applyNumberFormat="1" applyFont="1" applyBorder="1" applyAlignment="1"/>
    <xf numFmtId="0" fontId="5" fillId="0" borderId="0" xfId="1" applyFont="1" applyBorder="1" applyAlignment="1">
      <alignment horizontal="right" vertical="center"/>
    </xf>
    <xf numFmtId="0" fontId="2" fillId="0" borderId="0" xfId="1" applyFont="1" applyBorder="1" applyAlignment="1">
      <alignment horizontal="left" vertical="center"/>
    </xf>
    <xf numFmtId="0" fontId="31" fillId="0" borderId="0" xfId="45" applyFont="1" applyAlignment="1">
      <alignment vertical="center"/>
    </xf>
    <xf numFmtId="0" fontId="32" fillId="0" borderId="0" xfId="45" applyFont="1" applyAlignment="1">
      <alignment vertical="center"/>
    </xf>
    <xf numFmtId="0" fontId="34" fillId="0" borderId="0" xfId="45" applyFont="1" applyAlignment="1">
      <alignment horizontal="center" vertical="center"/>
    </xf>
    <xf numFmtId="177" fontId="35" fillId="0" borderId="0" xfId="35" applyNumberFormat="1" applyFont="1" applyBorder="1" applyAlignment="1">
      <alignment horizontal="right" vertical="center"/>
    </xf>
    <xf numFmtId="177" fontId="35" fillId="0" borderId="0" xfId="35" applyNumberFormat="1" applyFont="1" applyBorder="1" applyAlignment="1">
      <alignment vertical="center"/>
    </xf>
    <xf numFmtId="0" fontId="32" fillId="0" borderId="0" xfId="45" applyFont="1" applyBorder="1" applyAlignment="1">
      <alignment horizontal="center" vertical="center"/>
    </xf>
    <xf numFmtId="0" fontId="32" fillId="0" borderId="0" xfId="45" applyFont="1" applyBorder="1" applyAlignment="1">
      <alignment horizontal="right" vertical="center"/>
    </xf>
    <xf numFmtId="177" fontId="36" fillId="0" borderId="10" xfId="35" applyNumberFormat="1" applyFont="1" applyBorder="1" applyAlignment="1">
      <alignment horizontal="right" vertical="center"/>
    </xf>
    <xf numFmtId="177" fontId="36" fillId="0" borderId="11" xfId="35" applyNumberFormat="1" applyFont="1" applyBorder="1" applyAlignment="1">
      <alignment horizontal="right" vertical="center"/>
    </xf>
    <xf numFmtId="0" fontId="37" fillId="0" borderId="37" xfId="45" applyFont="1" applyBorder="1" applyAlignment="1">
      <alignment horizontal="right" vertical="center"/>
    </xf>
    <xf numFmtId="177" fontId="36" fillId="0" borderId="21" xfId="35" applyNumberFormat="1" applyFont="1" applyBorder="1" applyAlignment="1">
      <alignment horizontal="right" vertical="center"/>
    </xf>
    <xf numFmtId="177" fontId="36" fillId="0" borderId="22" xfId="35" applyNumberFormat="1" applyFont="1" applyBorder="1" applyAlignment="1">
      <alignment vertical="center"/>
    </xf>
    <xf numFmtId="177" fontId="36" fillId="0" borderId="22" xfId="35" applyNumberFormat="1" applyFont="1" applyBorder="1" applyAlignment="1">
      <alignment horizontal="right" vertical="center"/>
    </xf>
    <xf numFmtId="0" fontId="37" fillId="0" borderId="24" xfId="45" applyFont="1" applyBorder="1" applyAlignment="1">
      <alignment horizontal="right" vertical="center"/>
    </xf>
    <xf numFmtId="0" fontId="37" fillId="0" borderId="29" xfId="45" applyFont="1" applyBorder="1" applyAlignment="1">
      <alignment horizontal="right" vertical="center"/>
    </xf>
    <xf numFmtId="177" fontId="36" fillId="0" borderId="21" xfId="35" applyNumberFormat="1" applyFont="1" applyBorder="1" applyAlignment="1">
      <alignment vertical="center"/>
    </xf>
    <xf numFmtId="177" fontId="36" fillId="0" borderId="25" xfId="35" applyNumberFormat="1" applyFont="1" applyBorder="1" applyAlignment="1">
      <alignment horizontal="right" vertical="center"/>
    </xf>
    <xf numFmtId="177" fontId="36" fillId="0" borderId="26" xfId="35" applyNumberFormat="1" applyFont="1" applyBorder="1" applyAlignment="1">
      <alignment vertical="center"/>
    </xf>
    <xf numFmtId="177" fontId="36" fillId="0" borderId="26" xfId="35" applyNumberFormat="1" applyFont="1" applyBorder="1" applyAlignment="1">
      <alignment horizontal="right" vertical="center"/>
    </xf>
    <xf numFmtId="0" fontId="37" fillId="0" borderId="38" xfId="45" applyFont="1" applyBorder="1" applyAlignment="1">
      <alignment horizontal="right" vertical="center"/>
    </xf>
    <xf numFmtId="177" fontId="35" fillId="0" borderId="21" xfId="35" applyNumberFormat="1" applyFont="1" applyBorder="1" applyAlignment="1">
      <alignment vertical="center"/>
    </xf>
    <xf numFmtId="177" fontId="35" fillId="0" borderId="22" xfId="35" applyNumberFormat="1" applyFont="1" applyBorder="1" applyAlignment="1">
      <alignment vertical="center"/>
    </xf>
    <xf numFmtId="178" fontId="34" fillId="0" borderId="0" xfId="45" applyNumberFormat="1" applyFont="1" applyAlignment="1">
      <alignment horizontal="center" vertical="center"/>
    </xf>
    <xf numFmtId="177" fontId="35" fillId="0" borderId="21" xfId="35" applyNumberFormat="1" applyFont="1" applyFill="1" applyBorder="1" applyAlignment="1">
      <alignment vertical="center"/>
    </xf>
    <xf numFmtId="177" fontId="35" fillId="0" borderId="22" xfId="35" applyNumberFormat="1" applyFont="1" applyFill="1" applyBorder="1" applyAlignment="1">
      <alignment vertical="center"/>
    </xf>
    <xf numFmtId="177" fontId="35" fillId="0" borderId="22" xfId="35" applyNumberFormat="1" applyFont="1" applyBorder="1" applyAlignment="1">
      <alignment horizontal="right" vertical="center"/>
    </xf>
    <xf numFmtId="38" fontId="31" fillId="0" borderId="0" xfId="45" applyNumberFormat="1" applyFont="1" applyAlignment="1">
      <alignment vertical="center"/>
    </xf>
    <xf numFmtId="0" fontId="32" fillId="0" borderId="26" xfId="45" applyFont="1" applyBorder="1" applyAlignment="1">
      <alignment horizontal="center" vertical="center"/>
    </xf>
    <xf numFmtId="177" fontId="35" fillId="0" borderId="17" xfId="35" applyNumberFormat="1" applyFont="1" applyFill="1" applyBorder="1" applyAlignment="1">
      <alignment vertical="center"/>
    </xf>
    <xf numFmtId="177" fontId="35" fillId="0" borderId="18" xfId="35" applyNumberFormat="1" applyFont="1" applyBorder="1" applyAlignment="1">
      <alignment vertical="center"/>
    </xf>
    <xf numFmtId="177" fontId="35" fillId="0" borderId="18" xfId="35" applyNumberFormat="1" applyFont="1" applyFill="1" applyBorder="1" applyAlignment="1">
      <alignment vertical="center"/>
    </xf>
    <xf numFmtId="177" fontId="35" fillId="0" borderId="21" xfId="45" applyNumberFormat="1" applyFont="1" applyFill="1" applyBorder="1" applyAlignment="1">
      <alignment vertical="center"/>
    </xf>
    <xf numFmtId="177" fontId="35" fillId="0" borderId="22" xfId="45" applyNumberFormat="1" applyFont="1" applyBorder="1" applyAlignment="1">
      <alignment vertical="center"/>
    </xf>
    <xf numFmtId="177" fontId="35" fillId="0" borderId="22" xfId="45" applyNumberFormat="1" applyFont="1" applyFill="1" applyBorder="1" applyAlignment="1">
      <alignment vertical="center"/>
    </xf>
    <xf numFmtId="0" fontId="32" fillId="0" borderId="41" xfId="45" applyFont="1" applyBorder="1" applyAlignment="1">
      <alignment horizontal="left" vertical="center"/>
    </xf>
    <xf numFmtId="0" fontId="31" fillId="0" borderId="0" xfId="45" applyFont="1" applyAlignment="1">
      <alignment horizontal="right"/>
    </xf>
    <xf numFmtId="0" fontId="31" fillId="0" borderId="0" xfId="45" applyFont="1" applyAlignment="1">
      <alignment horizontal="center" vertical="center"/>
    </xf>
    <xf numFmtId="0" fontId="40" fillId="0" borderId="0" xfId="45" applyFont="1" applyAlignment="1">
      <alignment vertical="center"/>
    </xf>
    <xf numFmtId="177" fontId="7" fillId="0" borderId="45" xfId="45" applyNumberFormat="1" applyFont="1" applyBorder="1" applyAlignment="1">
      <alignment vertical="center"/>
    </xf>
    <xf numFmtId="177" fontId="7" fillId="0" borderId="22" xfId="45" applyNumberFormat="1" applyFont="1" applyBorder="1" applyAlignment="1">
      <alignment vertical="center"/>
    </xf>
    <xf numFmtId="0" fontId="2" fillId="0" borderId="24" xfId="45" applyFont="1" applyBorder="1" applyAlignment="1">
      <alignment horizontal="right" vertical="center"/>
    </xf>
    <xf numFmtId="177" fontId="7" fillId="0" borderId="21" xfId="45" applyNumberFormat="1" applyFont="1" applyBorder="1" applyAlignment="1">
      <alignment vertical="center"/>
    </xf>
    <xf numFmtId="177" fontId="41" fillId="0" borderId="21" xfId="45" applyNumberFormat="1" applyFont="1" applyBorder="1" applyAlignment="1">
      <alignment vertical="center"/>
    </xf>
    <xf numFmtId="177" fontId="41" fillId="0" borderId="22" xfId="45" applyNumberFormat="1" applyFont="1" applyBorder="1" applyAlignment="1">
      <alignment vertical="center"/>
    </xf>
    <xf numFmtId="0" fontId="31" fillId="0" borderId="24" xfId="45" applyFont="1" applyBorder="1" applyAlignment="1">
      <alignment horizontal="right" vertical="center"/>
    </xf>
    <xf numFmtId="0" fontId="31" fillId="0" borderId="0" xfId="45" applyFont="1" applyBorder="1" applyAlignment="1">
      <alignment vertical="center"/>
    </xf>
    <xf numFmtId="177" fontId="41" fillId="0" borderId="21" xfId="35" applyNumberFormat="1" applyFont="1" applyBorder="1" applyAlignment="1">
      <alignment vertical="center"/>
    </xf>
    <xf numFmtId="177" fontId="41" fillId="0" borderId="22" xfId="35" applyNumberFormat="1" applyFont="1" applyBorder="1" applyAlignment="1">
      <alignment vertical="center"/>
    </xf>
    <xf numFmtId="0" fontId="31" fillId="0" borderId="0" xfId="45" applyFont="1" applyFill="1" applyAlignment="1">
      <alignment vertical="center"/>
    </xf>
    <xf numFmtId="0" fontId="31" fillId="0" borderId="0" xfId="45" applyFont="1" applyFill="1" applyBorder="1" applyAlignment="1">
      <alignment vertical="center"/>
    </xf>
    <xf numFmtId="0" fontId="38" fillId="0" borderId="0" xfId="45" applyFont="1" applyAlignment="1">
      <alignment vertical="center"/>
    </xf>
    <xf numFmtId="0" fontId="9" fillId="0" borderId="0" xfId="1" applyFont="1">
      <alignment vertical="center"/>
    </xf>
    <xf numFmtId="38" fontId="9" fillId="0" borderId="0" xfId="47" applyFont="1">
      <alignment vertical="center"/>
    </xf>
    <xf numFmtId="179" fontId="9" fillId="0" borderId="0" xfId="47" applyNumberFormat="1" applyFont="1" applyAlignment="1">
      <alignment horizontal="right" vertical="center"/>
    </xf>
    <xf numFmtId="179" fontId="9" fillId="0" borderId="0" xfId="47" applyNumberFormat="1" applyFont="1">
      <alignment vertical="center"/>
    </xf>
    <xf numFmtId="0" fontId="5" fillId="0" borderId="0" xfId="1" applyFont="1">
      <alignment vertical="center"/>
    </xf>
    <xf numFmtId="179" fontId="9" fillId="0" borderId="0" xfId="1" applyNumberFormat="1" applyFont="1">
      <alignment vertical="center"/>
    </xf>
    <xf numFmtId="177" fontId="8" fillId="0" borderId="0" xfId="47" applyNumberFormat="1" applyFont="1" applyBorder="1" applyAlignment="1">
      <alignment horizontal="right" vertical="center"/>
    </xf>
    <xf numFmtId="177" fontId="8" fillId="0" borderId="0" xfId="47" applyNumberFormat="1" applyFont="1" applyBorder="1" applyAlignment="1">
      <alignment vertical="center"/>
    </xf>
    <xf numFmtId="0" fontId="9" fillId="0" borderId="0" xfId="1" applyFont="1" applyBorder="1" applyAlignment="1">
      <alignment horizontal="center" vertical="center"/>
    </xf>
    <xf numFmtId="0" fontId="9" fillId="0" borderId="51" xfId="1" applyFont="1" applyBorder="1" applyAlignment="1">
      <alignment vertical="center"/>
    </xf>
    <xf numFmtId="0" fontId="9" fillId="0" borderId="0" xfId="1" applyFont="1" applyBorder="1" applyAlignment="1">
      <alignment vertical="center"/>
    </xf>
    <xf numFmtId="0" fontId="9" fillId="0" borderId="0" xfId="1" applyFont="1" applyBorder="1">
      <alignment vertical="center"/>
    </xf>
    <xf numFmtId="0" fontId="5" fillId="0" borderId="0" xfId="1" applyFont="1" applyBorder="1" applyAlignment="1">
      <alignment horizontal="right" vertical="center" justifyLastLine="1"/>
    </xf>
    <xf numFmtId="0" fontId="4" fillId="0" borderId="0" xfId="1" applyFont="1" applyBorder="1" applyAlignment="1">
      <alignment vertical="center" justifyLastLine="1"/>
    </xf>
    <xf numFmtId="0" fontId="4" fillId="0" borderId="0" xfId="1" applyFont="1" applyBorder="1" applyAlignment="1">
      <alignment vertical="center"/>
    </xf>
    <xf numFmtId="0" fontId="43" fillId="0" borderId="0" xfId="1" applyFont="1" applyBorder="1" applyAlignment="1">
      <alignment vertical="center"/>
    </xf>
    <xf numFmtId="38" fontId="4" fillId="0" borderId="0" xfId="47" applyFont="1" applyBorder="1" applyAlignment="1">
      <alignment vertical="center"/>
    </xf>
    <xf numFmtId="0" fontId="2" fillId="0" borderId="0" xfId="1" applyFont="1" applyBorder="1" applyAlignment="1">
      <alignment vertical="center"/>
    </xf>
    <xf numFmtId="0" fontId="12" fillId="0" borderId="0" xfId="1" applyFont="1" applyBorder="1" applyAlignment="1">
      <alignment vertical="center"/>
    </xf>
    <xf numFmtId="0" fontId="13" fillId="0" borderId="0" xfId="1" applyFont="1" applyBorder="1" applyAlignment="1">
      <alignment vertical="center"/>
    </xf>
    <xf numFmtId="176" fontId="8" fillId="0" borderId="59" xfId="47" applyNumberFormat="1" applyFont="1" applyBorder="1" applyAlignment="1">
      <alignment horizontal="right" vertical="center"/>
    </xf>
    <xf numFmtId="176" fontId="8" fillId="0" borderId="48" xfId="47" applyNumberFormat="1" applyFont="1" applyBorder="1" applyAlignment="1">
      <alignment horizontal="right" vertical="center"/>
    </xf>
    <xf numFmtId="176" fontId="8" fillId="0" borderId="45" xfId="47" applyNumberFormat="1" applyFont="1" applyBorder="1" applyAlignment="1">
      <alignment horizontal="right" vertical="center"/>
    </xf>
    <xf numFmtId="176" fontId="8" fillId="0" borderId="22" xfId="47" applyNumberFormat="1" applyFont="1" applyBorder="1" applyAlignment="1">
      <alignment horizontal="right" vertical="center"/>
    </xf>
    <xf numFmtId="176" fontId="8" fillId="0" borderId="23" xfId="47" applyNumberFormat="1" applyFont="1" applyBorder="1" applyAlignment="1">
      <alignment horizontal="right" vertical="center"/>
    </xf>
    <xf numFmtId="0" fontId="44" fillId="0" borderId="0" xfId="45" applyFont="1" applyAlignment="1">
      <alignment vertical="center"/>
    </xf>
    <xf numFmtId="0" fontId="2" fillId="0" borderId="29" xfId="45" applyFont="1" applyBorder="1" applyAlignment="1">
      <alignment horizontal="right" vertical="center"/>
    </xf>
    <xf numFmtId="0" fontId="2" fillId="0" borderId="0" xfId="45" applyFont="1" applyBorder="1" applyAlignment="1">
      <alignment horizontal="right" vertical="center"/>
    </xf>
    <xf numFmtId="177" fontId="7" fillId="0" borderId="0" xfId="45" applyNumberFormat="1" applyFont="1" applyBorder="1" applyAlignment="1">
      <alignment vertical="center"/>
    </xf>
    <xf numFmtId="0" fontId="9" fillId="0" borderId="12" xfId="1" applyFont="1" applyBorder="1" applyAlignment="1">
      <alignment horizontal="center" vertical="center"/>
    </xf>
    <xf numFmtId="176" fontId="8" fillId="0" borderId="13" xfId="1" applyNumberFormat="1" applyFont="1" applyBorder="1" applyAlignment="1">
      <alignment horizontal="right" vertical="center"/>
    </xf>
    <xf numFmtId="176" fontId="8" fillId="0" borderId="22" xfId="1" applyNumberFormat="1" applyFont="1" applyBorder="1" applyAlignment="1">
      <alignment horizontal="right" vertical="center"/>
    </xf>
    <xf numFmtId="176" fontId="8" fillId="0" borderId="26" xfId="1" applyNumberFormat="1" applyFont="1" applyBorder="1" applyAlignment="1">
      <alignment horizontal="right" vertical="center"/>
    </xf>
    <xf numFmtId="176" fontId="8" fillId="0" borderId="25" xfId="1" applyNumberFormat="1" applyFont="1" applyBorder="1" applyAlignment="1">
      <alignment horizontal="right" vertical="center"/>
    </xf>
    <xf numFmtId="176" fontId="8" fillId="0" borderId="18" xfId="1" applyNumberFormat="1" applyFont="1" applyBorder="1" applyAlignment="1">
      <alignment horizontal="right" vertical="center"/>
    </xf>
    <xf numFmtId="176" fontId="8" fillId="0" borderId="17" xfId="1" applyNumberFormat="1" applyFont="1" applyBorder="1" applyAlignment="1">
      <alignment horizontal="right" vertical="center"/>
    </xf>
    <xf numFmtId="176" fontId="8" fillId="0" borderId="14" xfId="1" applyNumberFormat="1" applyFont="1" applyBorder="1" applyAlignment="1">
      <alignment horizontal="right" vertical="center"/>
    </xf>
    <xf numFmtId="0" fontId="9" fillId="0" borderId="0" xfId="1" applyFont="1" applyFill="1">
      <alignment vertical="center"/>
    </xf>
    <xf numFmtId="38" fontId="9" fillId="0" borderId="0" xfId="47" applyFont="1" applyFill="1">
      <alignment vertical="center"/>
    </xf>
    <xf numFmtId="179" fontId="9" fillId="0" borderId="0" xfId="47" applyNumberFormat="1" applyFont="1" applyFill="1" applyAlignment="1">
      <alignment horizontal="right" vertical="center"/>
    </xf>
    <xf numFmtId="179" fontId="9" fillId="0" borderId="0" xfId="47" applyNumberFormat="1" applyFont="1" applyFill="1">
      <alignment vertical="center"/>
    </xf>
    <xf numFmtId="179" fontId="9" fillId="0" borderId="0" xfId="1" applyNumberFormat="1" applyFont="1" applyFill="1">
      <alignment vertical="center"/>
    </xf>
    <xf numFmtId="0" fontId="12" fillId="0" borderId="0" xfId="1" applyFont="1" applyFill="1" applyBorder="1" applyAlignment="1">
      <alignment vertical="center"/>
    </xf>
    <xf numFmtId="0" fontId="13" fillId="0" borderId="0" xfId="1" applyFont="1" applyFill="1" applyBorder="1" applyAlignment="1">
      <alignment vertical="center"/>
    </xf>
    <xf numFmtId="0" fontId="32" fillId="0" borderId="22" xfId="45" applyFont="1" applyBorder="1" applyAlignment="1">
      <alignment horizontal="center" vertical="center"/>
    </xf>
    <xf numFmtId="0" fontId="32" fillId="0" borderId="29" xfId="45" applyFont="1" applyBorder="1" applyAlignment="1">
      <alignment horizontal="right" vertical="center"/>
    </xf>
    <xf numFmtId="0" fontId="37" fillId="0" borderId="0" xfId="1" applyFont="1">
      <alignment vertical="center"/>
    </xf>
    <xf numFmtId="0" fontId="37" fillId="0" borderId="0" xfId="1" applyFont="1" applyBorder="1" applyAlignment="1">
      <alignment vertical="center"/>
    </xf>
    <xf numFmtId="38" fontId="45" fillId="0" borderId="0" xfId="47" applyFont="1" applyBorder="1" applyAlignment="1">
      <alignment vertical="center"/>
    </xf>
    <xf numFmtId="0" fontId="45" fillId="0" borderId="0" xfId="1" applyFont="1" applyBorder="1" applyAlignment="1">
      <alignment vertical="center"/>
    </xf>
    <xf numFmtId="0" fontId="45" fillId="0" borderId="0" xfId="1" applyFont="1" applyBorder="1" applyAlignment="1">
      <alignment vertical="center" justifyLastLine="1"/>
    </xf>
    <xf numFmtId="0" fontId="37" fillId="0" borderId="0" xfId="1" applyFont="1" applyBorder="1" applyAlignment="1">
      <alignment horizontal="right" vertical="center" justifyLastLine="1"/>
    </xf>
    <xf numFmtId="0" fontId="37" fillId="0" borderId="0" xfId="1" applyFont="1" applyBorder="1">
      <alignment vertical="center"/>
    </xf>
    <xf numFmtId="0" fontId="37" fillId="0" borderId="51" xfId="1" applyFont="1" applyBorder="1" applyAlignment="1">
      <alignment horizontal="distributed" vertical="center"/>
    </xf>
    <xf numFmtId="177" fontId="36" fillId="0" borderId="23" xfId="47" applyNumberFormat="1" applyFont="1" applyBorder="1" applyAlignment="1">
      <alignment vertical="center"/>
    </xf>
    <xf numFmtId="177" fontId="36" fillId="0" borderId="22" xfId="47" applyNumberFormat="1" applyFont="1" applyBorder="1" applyAlignment="1">
      <alignment horizontal="right" vertical="center"/>
    </xf>
    <xf numFmtId="177" fontId="36" fillId="0" borderId="22" xfId="47" applyNumberFormat="1" applyFont="1" applyBorder="1" applyAlignment="1">
      <alignment vertical="center"/>
    </xf>
    <xf numFmtId="177" fontId="36" fillId="0" borderId="21" xfId="47" applyNumberFormat="1" applyFont="1" applyBorder="1" applyAlignment="1">
      <alignment horizontal="right" vertical="center"/>
    </xf>
    <xf numFmtId="0" fontId="37" fillId="0" borderId="51" xfId="1" applyFont="1" applyBorder="1" applyAlignment="1">
      <alignment vertical="center"/>
    </xf>
    <xf numFmtId="177" fontId="36" fillId="0" borderId="48" xfId="47" applyNumberFormat="1" applyFont="1" applyBorder="1" applyAlignment="1">
      <alignment vertical="center"/>
    </xf>
    <xf numFmtId="177" fontId="36" fillId="0" borderId="47" xfId="47" applyNumberFormat="1" applyFont="1" applyBorder="1" applyAlignment="1">
      <alignment vertical="center"/>
    </xf>
    <xf numFmtId="177" fontId="36" fillId="0" borderId="47" xfId="47" applyNumberFormat="1" applyFont="1" applyBorder="1" applyAlignment="1">
      <alignment horizontal="right" vertical="center"/>
    </xf>
    <xf numFmtId="177" fontId="36" fillId="0" borderId="46" xfId="47" applyNumberFormat="1" applyFont="1" applyBorder="1" applyAlignment="1">
      <alignment horizontal="right" vertical="center"/>
    </xf>
    <xf numFmtId="0" fontId="37" fillId="0" borderId="0" xfId="1" applyFont="1" applyBorder="1" applyAlignment="1">
      <alignment horizontal="center" vertical="center"/>
    </xf>
    <xf numFmtId="177" fontId="36" fillId="0" borderId="0" xfId="47" applyNumberFormat="1" applyFont="1" applyBorder="1" applyAlignment="1">
      <alignment vertical="center"/>
    </xf>
    <xf numFmtId="177" fontId="36" fillId="0" borderId="0" xfId="47" applyNumberFormat="1" applyFont="1" applyBorder="1" applyAlignment="1">
      <alignment horizontal="right" vertical="center"/>
    </xf>
    <xf numFmtId="38" fontId="37" fillId="0" borderId="0" xfId="47" applyFont="1">
      <alignment vertical="center"/>
    </xf>
    <xf numFmtId="179" fontId="37" fillId="0" borderId="0" xfId="47" applyNumberFormat="1" applyFont="1">
      <alignment vertical="center"/>
    </xf>
    <xf numFmtId="177" fontId="36" fillId="0" borderId="23" xfId="47" applyNumberFormat="1" applyFont="1" applyBorder="1" applyAlignment="1">
      <alignment horizontal="right" vertical="center"/>
    </xf>
    <xf numFmtId="177" fontId="36" fillId="0" borderId="45" xfId="47" applyNumberFormat="1" applyFont="1" applyBorder="1" applyAlignment="1">
      <alignment horizontal="right" vertical="center"/>
    </xf>
    <xf numFmtId="177" fontId="36" fillId="0" borderId="12" xfId="47" applyNumberFormat="1" applyFont="1" applyBorder="1" applyAlignment="1">
      <alignment horizontal="right" vertical="center"/>
    </xf>
    <xf numFmtId="177" fontId="36" fillId="0" borderId="44" xfId="47" applyNumberFormat="1" applyFont="1" applyBorder="1" applyAlignment="1">
      <alignment horizontal="right" vertical="center"/>
    </xf>
    <xf numFmtId="0" fontId="37" fillId="0" borderId="0" xfId="1" applyFont="1" applyBorder="1" applyAlignment="1">
      <alignment horizontal="left" vertical="center"/>
    </xf>
    <xf numFmtId="0" fontId="9" fillId="0" borderId="60" xfId="1" applyNumberFormat="1" applyFont="1" applyBorder="1" applyAlignment="1"/>
    <xf numFmtId="0" fontId="9" fillId="0" borderId="11" xfId="1" applyNumberFormat="1" applyFont="1" applyBorder="1" applyAlignment="1"/>
    <xf numFmtId="0" fontId="9" fillId="0" borderId="12" xfId="1" applyNumberFormat="1" applyFont="1" applyBorder="1" applyAlignment="1">
      <alignment horizontal="center" vertical="center" shrinkToFit="1"/>
    </xf>
    <xf numFmtId="0" fontId="32" fillId="0" borderId="12" xfId="45" applyFont="1" applyBorder="1" applyAlignment="1">
      <alignment horizontal="center" vertical="center"/>
    </xf>
    <xf numFmtId="0" fontId="32" fillId="0" borderId="47" xfId="45" applyFont="1" applyBorder="1" applyAlignment="1">
      <alignment horizontal="center" vertical="center" shrinkToFit="1"/>
    </xf>
    <xf numFmtId="0" fontId="32" fillId="0" borderId="47" xfId="45" applyFont="1" applyBorder="1" applyAlignment="1">
      <alignment horizontal="center" vertical="center"/>
    </xf>
    <xf numFmtId="0" fontId="32" fillId="0" borderId="47" xfId="45" applyFont="1" applyFill="1" applyBorder="1" applyAlignment="1">
      <alignment horizontal="center" vertical="center"/>
    </xf>
    <xf numFmtId="0" fontId="31" fillId="0" borderId="62" xfId="45" applyFont="1" applyBorder="1" applyAlignment="1">
      <alignment horizontal="distributed" vertical="center" justifyLastLine="1"/>
    </xf>
    <xf numFmtId="0" fontId="31" fillId="0" borderId="63" xfId="45" applyFont="1" applyBorder="1" applyAlignment="1">
      <alignment horizontal="center" vertical="center"/>
    </xf>
    <xf numFmtId="0" fontId="31" fillId="0" borderId="64" xfId="45" applyFont="1" applyBorder="1" applyAlignment="1">
      <alignment horizontal="center" vertical="center"/>
    </xf>
    <xf numFmtId="0" fontId="37" fillId="0" borderId="47" xfId="1" applyFont="1" applyBorder="1" applyAlignment="1">
      <alignment horizontal="center" vertical="center" shrinkToFit="1"/>
    </xf>
    <xf numFmtId="0" fontId="37" fillId="0" borderId="47" xfId="1" applyFont="1" applyBorder="1" applyAlignment="1">
      <alignment horizontal="distributed" vertical="center" wrapText="1" justifyLastLine="1" shrinkToFit="1"/>
    </xf>
    <xf numFmtId="0" fontId="37" fillId="0" borderId="59" xfId="1" applyFont="1" applyBorder="1" applyAlignment="1">
      <alignment horizontal="center" vertical="center" shrinkToFit="1"/>
    </xf>
    <xf numFmtId="176" fontId="36" fillId="0" borderId="23" xfId="47" applyNumberFormat="1" applyFont="1" applyBorder="1" applyAlignment="1">
      <alignment horizontal="right" vertical="center"/>
    </xf>
    <xf numFmtId="176" fontId="36" fillId="0" borderId="45" xfId="47" applyNumberFormat="1" applyFont="1" applyBorder="1" applyAlignment="1">
      <alignment horizontal="right" vertical="center"/>
    </xf>
    <xf numFmtId="176" fontId="36" fillId="0" borderId="22" xfId="47" applyNumberFormat="1" applyFont="1" applyBorder="1" applyAlignment="1">
      <alignment horizontal="right" vertical="center"/>
    </xf>
    <xf numFmtId="176" fontId="36" fillId="0" borderId="48" xfId="47" applyNumberFormat="1" applyFont="1" applyBorder="1" applyAlignment="1">
      <alignment horizontal="right" vertical="center"/>
    </xf>
    <xf numFmtId="176" fontId="36" fillId="0" borderId="59" xfId="47" applyNumberFormat="1" applyFont="1" applyBorder="1" applyAlignment="1">
      <alignment horizontal="right" vertical="center"/>
    </xf>
    <xf numFmtId="0" fontId="37" fillId="0" borderId="0" xfId="1" applyFont="1" applyFill="1">
      <alignment vertical="center"/>
    </xf>
    <xf numFmtId="0" fontId="37" fillId="0" borderId="0" xfId="1" applyFont="1" applyFill="1" applyBorder="1" applyAlignment="1">
      <alignment vertical="center"/>
    </xf>
    <xf numFmtId="38" fontId="45" fillId="0" borderId="0" xfId="47" applyFont="1" applyFill="1" applyBorder="1" applyAlignment="1">
      <alignment vertical="center"/>
    </xf>
    <xf numFmtId="0" fontId="45" fillId="0" borderId="0" xfId="1" applyFont="1" applyFill="1" applyBorder="1" applyAlignment="1">
      <alignment vertical="center"/>
    </xf>
    <xf numFmtId="0" fontId="45" fillId="0" borderId="0" xfId="1" applyFont="1" applyFill="1" applyBorder="1" applyAlignment="1">
      <alignment vertical="center" justifyLastLine="1"/>
    </xf>
    <xf numFmtId="0" fontId="37" fillId="0" borderId="0" xfId="1" applyFont="1" applyFill="1" applyBorder="1" applyAlignment="1">
      <alignment horizontal="right" vertical="center" justifyLastLine="1"/>
    </xf>
    <xf numFmtId="0" fontId="37" fillId="0" borderId="51" xfId="1" applyFont="1" applyFill="1" applyBorder="1" applyAlignment="1">
      <alignment vertical="center"/>
    </xf>
    <xf numFmtId="0" fontId="37" fillId="0" borderId="0" xfId="1" applyFont="1" applyFill="1" applyBorder="1">
      <alignment vertical="center"/>
    </xf>
    <xf numFmtId="0" fontId="37" fillId="0" borderId="51" xfId="1" applyFont="1" applyFill="1" applyBorder="1" applyAlignment="1">
      <alignment horizontal="distributed" vertical="center"/>
    </xf>
    <xf numFmtId="0" fontId="37" fillId="0" borderId="0" xfId="1" applyFont="1" applyFill="1" applyBorder="1" applyAlignment="1">
      <alignment horizontal="center" vertical="center"/>
    </xf>
    <xf numFmtId="177" fontId="36" fillId="0" borderId="0" xfId="47" applyNumberFormat="1" applyFont="1" applyFill="1" applyBorder="1" applyAlignment="1">
      <alignment vertical="center"/>
    </xf>
    <xf numFmtId="177" fontId="36" fillId="0" borderId="0" xfId="47" applyNumberFormat="1" applyFont="1" applyFill="1" applyBorder="1" applyAlignment="1">
      <alignment horizontal="right" vertical="center"/>
    </xf>
    <xf numFmtId="38" fontId="37" fillId="0" borderId="0" xfId="47" applyFont="1" applyFill="1">
      <alignment vertical="center"/>
    </xf>
    <xf numFmtId="179" fontId="37" fillId="0" borderId="0" xfId="47" applyNumberFormat="1" applyFont="1" applyFill="1">
      <alignment vertical="center"/>
    </xf>
    <xf numFmtId="0" fontId="37" fillId="0" borderId="47" xfId="1" applyFont="1" applyFill="1" applyBorder="1" applyAlignment="1">
      <alignment horizontal="center" vertical="center" shrinkToFit="1"/>
    </xf>
    <xf numFmtId="0" fontId="37" fillId="0" borderId="47" xfId="1" applyFont="1" applyFill="1" applyBorder="1" applyAlignment="1">
      <alignment horizontal="distributed" vertical="center" wrapText="1" justifyLastLine="1" shrinkToFit="1"/>
    </xf>
    <xf numFmtId="0" fontId="37" fillId="0" borderId="59" xfId="1" applyFont="1" applyFill="1" applyBorder="1" applyAlignment="1">
      <alignment horizontal="center" vertical="center" shrinkToFit="1"/>
    </xf>
    <xf numFmtId="0" fontId="9" fillId="0" borderId="28" xfId="1" applyFont="1" applyBorder="1" applyAlignment="1">
      <alignment horizontal="right" vertical="center"/>
    </xf>
    <xf numFmtId="0" fontId="9" fillId="0" borderId="24" xfId="1" applyFont="1" applyBorder="1" applyAlignment="1">
      <alignment horizontal="right" vertical="center"/>
    </xf>
    <xf numFmtId="0" fontId="9" fillId="0" borderId="20" xfId="1" applyFont="1" applyBorder="1" applyAlignment="1">
      <alignment horizontal="right" vertical="center"/>
    </xf>
    <xf numFmtId="0" fontId="13" fillId="0" borderId="0" xfId="1" applyFont="1" applyAlignment="1">
      <alignment vertical="center"/>
    </xf>
    <xf numFmtId="0" fontId="9" fillId="0" borderId="33" xfId="1" applyNumberFormat="1" applyFont="1" applyBorder="1" applyAlignment="1">
      <alignment horizontal="center" vertical="center"/>
    </xf>
    <xf numFmtId="0" fontId="9" fillId="0" borderId="32" xfId="1" applyNumberFormat="1" applyFont="1" applyBorder="1" applyAlignment="1">
      <alignment horizontal="center" vertical="center"/>
    </xf>
    <xf numFmtId="0" fontId="9" fillId="0" borderId="31" xfId="1" applyNumberFormat="1" applyFont="1" applyBorder="1" applyAlignment="1">
      <alignment horizontal="center" vertical="center"/>
    </xf>
    <xf numFmtId="0" fontId="9" fillId="0" borderId="26" xfId="1" applyNumberFormat="1" applyFont="1" applyBorder="1" applyAlignment="1">
      <alignment horizontal="center" vertical="center" shrinkToFit="1"/>
    </xf>
    <xf numFmtId="0" fontId="9" fillId="0" borderId="11" xfId="1" applyNumberFormat="1" applyFont="1" applyBorder="1" applyAlignment="1">
      <alignment horizontal="center" vertical="center" shrinkToFit="1"/>
    </xf>
    <xf numFmtId="0" fontId="9" fillId="0" borderId="30" xfId="1" applyNumberFormat="1" applyFont="1" applyBorder="1" applyAlignment="1">
      <alignment horizontal="center" vertical="center" shrinkToFit="1"/>
    </xf>
    <xf numFmtId="0" fontId="9" fillId="0" borderId="44" xfId="1" applyNumberFormat="1" applyFont="1" applyBorder="1" applyAlignment="1">
      <alignment horizontal="center" vertical="center" shrinkToFit="1"/>
    </xf>
    <xf numFmtId="0" fontId="9" fillId="0" borderId="22" xfId="1" applyFont="1" applyBorder="1" applyAlignment="1">
      <alignment horizontal="center" vertical="center"/>
    </xf>
    <xf numFmtId="0" fontId="32" fillId="0" borderId="39" xfId="45" applyFont="1" applyFill="1" applyBorder="1" applyAlignment="1">
      <alignment horizontal="center" vertical="center"/>
    </xf>
    <xf numFmtId="0" fontId="32" fillId="0" borderId="59" xfId="45" applyFont="1" applyFill="1" applyBorder="1" applyAlignment="1">
      <alignment horizontal="center" vertical="center"/>
    </xf>
    <xf numFmtId="0" fontId="32" fillId="0" borderId="22" xfId="45" applyFont="1" applyBorder="1" applyAlignment="1">
      <alignment horizontal="center" vertical="center"/>
    </xf>
    <xf numFmtId="0" fontId="32" fillId="0" borderId="18" xfId="45" applyFont="1" applyBorder="1" applyAlignment="1">
      <alignment horizontal="center" vertical="center"/>
    </xf>
    <xf numFmtId="0" fontId="32" fillId="0" borderId="38" xfId="45" applyFont="1" applyBorder="1" applyAlignment="1">
      <alignment horizontal="right" vertical="center"/>
    </xf>
    <xf numFmtId="0" fontId="32" fillId="0" borderId="29" xfId="45" applyFont="1" applyBorder="1" applyAlignment="1">
      <alignment horizontal="right" vertical="center"/>
    </xf>
    <xf numFmtId="0" fontId="37" fillId="0" borderId="26" xfId="45" applyFont="1" applyBorder="1" applyAlignment="1">
      <alignment horizontal="center" vertical="center"/>
    </xf>
    <xf numFmtId="0" fontId="37" fillId="0" borderId="22" xfId="45" applyFont="1" applyBorder="1" applyAlignment="1">
      <alignment horizontal="center" vertical="center"/>
    </xf>
    <xf numFmtId="0" fontId="37" fillId="0" borderId="11" xfId="45" applyFont="1" applyBorder="1" applyAlignment="1">
      <alignment horizontal="center" vertical="center"/>
    </xf>
    <xf numFmtId="0" fontId="39" fillId="0" borderId="0" xfId="45" applyFont="1" applyAlignment="1">
      <alignment vertical="center"/>
    </xf>
    <xf numFmtId="0" fontId="32" fillId="0" borderId="43" xfId="45" applyFont="1" applyBorder="1" applyAlignment="1">
      <alignment horizontal="center" vertical="center"/>
    </xf>
    <xf numFmtId="0" fontId="32" fillId="0" borderId="61" xfId="45" applyFont="1" applyBorder="1" applyAlignment="1">
      <alignment horizontal="center" vertical="center"/>
    </xf>
    <xf numFmtId="0" fontId="32" fillId="0" borderId="34" xfId="45" applyFont="1" applyBorder="1" applyAlignment="1">
      <alignment horizontal="center" vertical="center"/>
    </xf>
    <xf numFmtId="0" fontId="32" fillId="0" borderId="11" xfId="45" applyFont="1" applyBorder="1" applyAlignment="1">
      <alignment horizontal="center" vertical="center"/>
    </xf>
    <xf numFmtId="0" fontId="32" fillId="0" borderId="40" xfId="45" applyFont="1" applyBorder="1" applyAlignment="1">
      <alignment horizontal="center" vertical="center"/>
    </xf>
    <xf numFmtId="0" fontId="32" fillId="0" borderId="47" xfId="45" applyFont="1" applyBorder="1" applyAlignment="1">
      <alignment horizontal="center" vertical="center"/>
    </xf>
    <xf numFmtId="0" fontId="32" fillId="0" borderId="35" xfId="45" applyFont="1" applyBorder="1" applyAlignment="1">
      <alignment horizontal="left" vertical="center"/>
    </xf>
    <xf numFmtId="0" fontId="32" fillId="0" borderId="42" xfId="45" applyFont="1" applyBorder="1" applyAlignment="1">
      <alignment horizontal="left" vertical="center"/>
    </xf>
    <xf numFmtId="0" fontId="39" fillId="0" borderId="0" xfId="45" applyFont="1" applyAlignment="1">
      <alignment horizontal="left" vertical="center"/>
    </xf>
    <xf numFmtId="0" fontId="37" fillId="0" borderId="24" xfId="1" applyFont="1" applyBorder="1" applyAlignment="1">
      <alignment horizontal="center" vertical="center"/>
    </xf>
    <xf numFmtId="0" fontId="37" fillId="0" borderId="37" xfId="1" applyFont="1" applyBorder="1" applyAlignment="1">
      <alignment horizontal="center" vertical="center"/>
    </xf>
    <xf numFmtId="0" fontId="37" fillId="0" borderId="48" xfId="1" applyFont="1" applyBorder="1" applyAlignment="1">
      <alignment vertical="center"/>
    </xf>
    <xf numFmtId="0" fontId="37" fillId="0" borderId="50" xfId="1" applyFont="1" applyBorder="1" applyAlignment="1">
      <alignment vertical="center"/>
    </xf>
    <xf numFmtId="0" fontId="37" fillId="0" borderId="49" xfId="1" applyFont="1" applyBorder="1" applyAlignment="1">
      <alignment vertical="center"/>
    </xf>
    <xf numFmtId="0" fontId="37" fillId="0" borderId="56" xfId="1" applyFont="1" applyBorder="1" applyAlignment="1">
      <alignment horizontal="center" vertical="center"/>
    </xf>
    <xf numFmtId="0" fontId="37" fillId="0" borderId="42" xfId="1" applyFont="1" applyBorder="1" applyAlignment="1">
      <alignment horizontal="center" vertical="center" wrapText="1" justifyLastLine="1"/>
    </xf>
    <xf numFmtId="0" fontId="37" fillId="0" borderId="42" xfId="1" applyFont="1" applyBorder="1" applyAlignment="1">
      <alignment horizontal="center" vertical="center" justifyLastLine="1"/>
    </xf>
    <xf numFmtId="0" fontId="37" fillId="0" borderId="55" xfId="1" applyFont="1" applyBorder="1" applyAlignment="1">
      <alignment horizontal="center" vertical="center" justifyLastLine="1"/>
    </xf>
    <xf numFmtId="0" fontId="37" fillId="0" borderId="58" xfId="1" applyFont="1" applyBorder="1" applyAlignment="1">
      <alignment horizontal="center" vertical="center" justifyLastLine="1"/>
    </xf>
    <xf numFmtId="0" fontId="37" fillId="0" borderId="57" xfId="1" applyFont="1" applyBorder="1" applyAlignment="1">
      <alignment horizontal="center" vertical="center" justifyLastLine="1"/>
    </xf>
    <xf numFmtId="38" fontId="37" fillId="0" borderId="40" xfId="47" applyFont="1" applyBorder="1" applyAlignment="1">
      <alignment horizontal="center" vertical="center" wrapText="1" shrinkToFit="1"/>
    </xf>
    <xf numFmtId="38" fontId="37" fillId="0" borderId="47" xfId="47" applyFont="1" applyBorder="1" applyAlignment="1">
      <alignment horizontal="center" vertical="center" shrinkToFit="1"/>
    </xf>
    <xf numFmtId="0" fontId="37" fillId="0" borderId="40" xfId="1" applyFont="1" applyBorder="1" applyAlignment="1">
      <alignment horizontal="distributed" vertical="center" justifyLastLine="1"/>
    </xf>
    <xf numFmtId="0" fontId="37" fillId="0" borderId="39" xfId="1" applyFont="1" applyBorder="1" applyAlignment="1">
      <alignment horizontal="distributed" vertical="center" justifyLastLine="1"/>
    </xf>
    <xf numFmtId="0" fontId="37" fillId="0" borderId="40" xfId="1" applyFont="1" applyBorder="1" applyAlignment="1">
      <alignment horizontal="distributed" vertical="center" shrinkToFit="1"/>
    </xf>
    <xf numFmtId="0" fontId="37" fillId="0" borderId="47" xfId="1" applyFont="1" applyBorder="1" applyAlignment="1">
      <alignment horizontal="distributed" vertical="center" shrinkToFit="1"/>
    </xf>
    <xf numFmtId="38" fontId="37" fillId="0" borderId="40" xfId="47" applyFont="1" applyBorder="1" applyAlignment="1">
      <alignment horizontal="distributed" vertical="center" wrapText="1" justifyLastLine="1"/>
    </xf>
    <xf numFmtId="0" fontId="37" fillId="0" borderId="12" xfId="1" applyFont="1" applyBorder="1" applyAlignment="1">
      <alignment vertical="center"/>
    </xf>
    <xf numFmtId="0" fontId="37" fillId="0" borderId="58" xfId="1" applyFont="1" applyBorder="1" applyAlignment="1">
      <alignment vertical="center"/>
    </xf>
    <xf numFmtId="0" fontId="37" fillId="0" borderId="57" xfId="1" applyFont="1" applyBorder="1" applyAlignment="1">
      <alignment vertical="center"/>
    </xf>
    <xf numFmtId="0" fontId="9" fillId="0" borderId="40" xfId="1" applyFont="1" applyBorder="1" applyAlignment="1">
      <alignment horizontal="distributed" vertical="center" shrinkToFit="1"/>
    </xf>
    <xf numFmtId="0" fontId="9" fillId="0" borderId="14" xfId="1" applyFont="1" applyBorder="1" applyAlignment="1">
      <alignment horizontal="distributed" vertical="center" shrinkToFit="1"/>
    </xf>
    <xf numFmtId="0" fontId="9" fillId="0" borderId="24" xfId="1" applyFont="1" applyBorder="1" applyAlignment="1">
      <alignment horizontal="center" vertical="center"/>
    </xf>
    <xf numFmtId="0" fontId="9" fillId="0" borderId="37" xfId="1" applyFont="1" applyBorder="1" applyAlignment="1">
      <alignment horizontal="center" vertical="center"/>
    </xf>
    <xf numFmtId="0" fontId="9" fillId="0" borderId="48" xfId="1" applyFont="1" applyBorder="1" applyAlignment="1">
      <alignment vertical="center"/>
    </xf>
    <xf numFmtId="0" fontId="9" fillId="0" borderId="50" xfId="1" applyFont="1" applyBorder="1" applyAlignment="1">
      <alignment vertical="center"/>
    </xf>
    <xf numFmtId="0" fontId="9" fillId="0" borderId="49" xfId="1" applyFont="1" applyBorder="1" applyAlignment="1">
      <alignment vertical="center"/>
    </xf>
    <xf numFmtId="0" fontId="9" fillId="0" borderId="56" xfId="1" applyFont="1" applyBorder="1" applyAlignment="1">
      <alignment horizontal="center" vertical="center"/>
    </xf>
    <xf numFmtId="0" fontId="9" fillId="0" borderId="20" xfId="1" applyFont="1" applyBorder="1" applyAlignment="1">
      <alignment horizontal="center" vertical="center"/>
    </xf>
    <xf numFmtId="0" fontId="9" fillId="0" borderId="42" xfId="1" applyFont="1" applyBorder="1" applyAlignment="1">
      <alignment horizontal="center" vertical="center" justifyLastLine="1"/>
    </xf>
    <xf numFmtId="0" fontId="9" fillId="0" borderId="55" xfId="1" applyFont="1" applyBorder="1" applyAlignment="1">
      <alignment horizontal="center" vertical="center" justifyLastLine="1"/>
    </xf>
    <xf numFmtId="0" fontId="9" fillId="0" borderId="0" xfId="1" applyFont="1" applyBorder="1" applyAlignment="1">
      <alignment horizontal="center" vertical="center" justifyLastLine="1"/>
    </xf>
    <xf numFmtId="0" fontId="9" fillId="0" borderId="51" xfId="1" applyFont="1" applyBorder="1" applyAlignment="1">
      <alignment horizontal="center" vertical="center" justifyLastLine="1"/>
    </xf>
    <xf numFmtId="0" fontId="9" fillId="0" borderId="54" xfId="1" applyFont="1" applyBorder="1" applyAlignment="1">
      <alignment horizontal="center" vertical="center" justifyLastLine="1"/>
    </xf>
    <xf numFmtId="0" fontId="9" fillId="0" borderId="53" xfId="1" applyFont="1" applyBorder="1" applyAlignment="1">
      <alignment horizontal="center" vertical="center" justifyLastLine="1"/>
    </xf>
    <xf numFmtId="38" fontId="9" fillId="0" borderId="40" xfId="47" applyFont="1" applyBorder="1" applyAlignment="1">
      <alignment horizontal="center" vertical="center" shrinkToFit="1"/>
    </xf>
    <xf numFmtId="38" fontId="9" fillId="0" borderId="14" xfId="47" applyFont="1" applyBorder="1" applyAlignment="1">
      <alignment horizontal="center" vertical="center" shrinkToFit="1"/>
    </xf>
    <xf numFmtId="0" fontId="9" fillId="0" borderId="40" xfId="1" applyFont="1" applyBorder="1" applyAlignment="1">
      <alignment horizontal="distributed" vertical="center" justifyLastLine="1"/>
    </xf>
    <xf numFmtId="0" fontId="9" fillId="0" borderId="39" xfId="1" applyFont="1" applyBorder="1" applyAlignment="1">
      <alignment horizontal="distributed" vertical="center" justifyLastLine="1"/>
    </xf>
    <xf numFmtId="0" fontId="9" fillId="0" borderId="14" xfId="1" applyFont="1" applyBorder="1" applyAlignment="1">
      <alignment horizontal="center" vertical="center" shrinkToFit="1"/>
    </xf>
    <xf numFmtId="0" fontId="9" fillId="0" borderId="14" xfId="1" applyFont="1" applyBorder="1" applyAlignment="1">
      <alignment horizontal="distributed" vertical="center" justifyLastLine="1" shrinkToFit="1"/>
    </xf>
    <xf numFmtId="38" fontId="9" fillId="0" borderId="40" xfId="47" applyFont="1" applyBorder="1" applyAlignment="1">
      <alignment horizontal="distributed" vertical="center" wrapText="1" justifyLastLine="1"/>
    </xf>
    <xf numFmtId="0" fontId="9" fillId="0" borderId="52" xfId="1" applyFont="1" applyBorder="1" applyAlignment="1">
      <alignment horizontal="center" vertical="center" shrinkToFit="1"/>
    </xf>
    <xf numFmtId="38" fontId="37" fillId="0" borderId="40" xfId="47" applyFont="1" applyFill="1" applyBorder="1" applyAlignment="1">
      <alignment horizontal="distributed" vertical="center" wrapText="1" justifyLastLine="1"/>
    </xf>
    <xf numFmtId="0" fontId="37" fillId="0" borderId="40" xfId="1" applyFont="1" applyFill="1" applyBorder="1" applyAlignment="1">
      <alignment horizontal="distributed" vertical="center" justifyLastLine="1"/>
    </xf>
    <xf numFmtId="0" fontId="37" fillId="0" borderId="39" xfId="1" applyFont="1" applyFill="1" applyBorder="1" applyAlignment="1">
      <alignment horizontal="distributed" vertical="center" justifyLastLine="1"/>
    </xf>
    <xf numFmtId="0" fontId="37" fillId="0" borderId="40" xfId="1" applyFont="1" applyFill="1" applyBorder="1" applyAlignment="1">
      <alignment horizontal="distributed" vertical="center" shrinkToFit="1"/>
    </xf>
    <xf numFmtId="0" fontId="37" fillId="0" borderId="47" xfId="1" applyFont="1" applyFill="1" applyBorder="1" applyAlignment="1">
      <alignment horizontal="distributed" vertical="center" shrinkToFit="1"/>
    </xf>
    <xf numFmtId="0" fontId="37" fillId="0" borderId="24" xfId="1" applyFont="1" applyFill="1" applyBorder="1" applyAlignment="1">
      <alignment horizontal="center" vertical="center"/>
    </xf>
    <xf numFmtId="0" fontId="37" fillId="0" borderId="37" xfId="1" applyFont="1" applyFill="1" applyBorder="1" applyAlignment="1">
      <alignment horizontal="center" vertical="center"/>
    </xf>
    <xf numFmtId="0" fontId="37" fillId="0" borderId="48" xfId="1" applyFont="1" applyFill="1" applyBorder="1" applyAlignment="1">
      <alignment vertical="center"/>
    </xf>
    <xf numFmtId="0" fontId="37" fillId="0" borderId="50" xfId="1" applyFont="1" applyFill="1" applyBorder="1" applyAlignment="1">
      <alignment vertical="center"/>
    </xf>
    <xf numFmtId="0" fontId="37" fillId="0" borderId="49" xfId="1" applyFont="1" applyFill="1" applyBorder="1" applyAlignment="1">
      <alignment vertical="center"/>
    </xf>
    <xf numFmtId="0" fontId="37" fillId="0" borderId="56" xfId="1" applyFont="1" applyFill="1" applyBorder="1" applyAlignment="1">
      <alignment horizontal="center" vertical="center"/>
    </xf>
    <xf numFmtId="0" fontId="37" fillId="0" borderId="42" xfId="1" applyFont="1" applyFill="1" applyBorder="1" applyAlignment="1">
      <alignment horizontal="center" vertical="center" wrapText="1" justifyLastLine="1"/>
    </xf>
    <xf numFmtId="0" fontId="37" fillId="0" borderId="42" xfId="1" applyFont="1" applyFill="1" applyBorder="1" applyAlignment="1">
      <alignment horizontal="center" vertical="center" justifyLastLine="1"/>
    </xf>
    <xf numFmtId="0" fontId="37" fillId="0" borderId="55" xfId="1" applyFont="1" applyFill="1" applyBorder="1" applyAlignment="1">
      <alignment horizontal="center" vertical="center" justifyLastLine="1"/>
    </xf>
    <xf numFmtId="0" fontId="37" fillId="0" borderId="58" xfId="1" applyFont="1" applyFill="1" applyBorder="1" applyAlignment="1">
      <alignment horizontal="center" vertical="center" justifyLastLine="1"/>
    </xf>
    <xf numFmtId="0" fontId="37" fillId="0" borderId="57" xfId="1" applyFont="1" applyFill="1" applyBorder="1" applyAlignment="1">
      <alignment horizontal="center" vertical="center" justifyLastLine="1"/>
    </xf>
    <xf numFmtId="38" fontId="37" fillId="0" borderId="40" xfId="47" applyFont="1" applyFill="1" applyBorder="1" applyAlignment="1">
      <alignment horizontal="center" vertical="center" wrapText="1" shrinkToFit="1"/>
    </xf>
    <xf numFmtId="38" fontId="37" fillId="0" borderId="47" xfId="47" applyFont="1" applyFill="1" applyBorder="1" applyAlignment="1">
      <alignment horizontal="center" vertical="center" shrinkToFit="1"/>
    </xf>
    <xf numFmtId="0" fontId="9" fillId="0" borderId="60" xfId="1" applyFont="1" applyBorder="1" applyAlignment="1">
      <alignment horizontal="right" vertical="center"/>
    </xf>
    <xf numFmtId="176" fontId="8" fillId="0" borderId="12" xfId="1" applyNumberFormat="1" applyFont="1" applyBorder="1" applyAlignment="1">
      <alignment vertical="center"/>
    </xf>
    <xf numFmtId="176" fontId="8" fillId="0" borderId="11" xfId="1" applyNumberFormat="1" applyFont="1" applyBorder="1" applyAlignment="1">
      <alignment vertical="center"/>
    </xf>
    <xf numFmtId="176" fontId="8" fillId="0" borderId="11" xfId="1" quotePrefix="1" applyNumberFormat="1" applyFont="1" applyBorder="1" applyAlignment="1">
      <alignment horizontal="right" vertical="center"/>
    </xf>
    <xf numFmtId="176" fontId="8" fillId="0" borderId="11" xfId="1" applyNumberFormat="1" applyFont="1" applyBorder="1" applyAlignment="1">
      <alignment horizontal="right" vertical="center"/>
    </xf>
    <xf numFmtId="176" fontId="8" fillId="0" borderId="10" xfId="1" applyNumberFormat="1" applyFont="1" applyBorder="1" applyAlignment="1">
      <alignment horizontal="right" vertical="center"/>
    </xf>
    <xf numFmtId="0" fontId="2" fillId="0" borderId="60" xfId="45" applyFont="1" applyBorder="1" applyAlignment="1">
      <alignment horizontal="right" vertical="center"/>
    </xf>
    <xf numFmtId="177" fontId="7" fillId="0" borderId="11" xfId="45" applyNumberFormat="1" applyFont="1" applyBorder="1" applyAlignment="1">
      <alignment vertical="center"/>
    </xf>
    <xf numFmtId="177" fontId="7" fillId="0" borderId="10" xfId="45" applyNumberFormat="1" applyFont="1" applyBorder="1" applyAlignment="1">
      <alignment vertical="center"/>
    </xf>
    <xf numFmtId="0" fontId="5" fillId="0" borderId="0" xfId="45" applyFont="1" applyBorder="1" applyAlignment="1">
      <alignment vertical="center"/>
    </xf>
    <xf numFmtId="176" fontId="36" fillId="0" borderId="23" xfId="47" applyNumberFormat="1" applyFont="1" applyFill="1" applyBorder="1" applyAlignment="1">
      <alignment horizontal="right" vertical="center"/>
    </xf>
    <xf numFmtId="176" fontId="36" fillId="0" borderId="45" xfId="47" applyNumberFormat="1" applyFont="1" applyFill="1" applyBorder="1" applyAlignment="1">
      <alignment horizontal="right" vertical="center"/>
    </xf>
    <xf numFmtId="176" fontId="36" fillId="0" borderId="22" xfId="47" applyNumberFormat="1" applyFont="1" applyFill="1" applyBorder="1" applyAlignment="1">
      <alignment horizontal="right" vertical="center"/>
    </xf>
    <xf numFmtId="176" fontId="36" fillId="0" borderId="48" xfId="47" applyNumberFormat="1" applyFont="1" applyFill="1" applyBorder="1" applyAlignment="1">
      <alignment horizontal="right" vertical="center"/>
    </xf>
    <xf numFmtId="176" fontId="36" fillId="0" borderId="59" xfId="47" applyNumberFormat="1" applyFont="1" applyFill="1" applyBorder="1" applyAlignment="1">
      <alignment horizontal="right" vertical="center"/>
    </xf>
  </cellXfs>
  <cellStyles count="48">
    <cellStyle name="20% - アクセント 1 2" xfId="3"/>
    <cellStyle name="20% - アクセント 2 2" xfId="4"/>
    <cellStyle name="20% - アクセント 3 2" xfId="5"/>
    <cellStyle name="20% - アクセント 4 2" xfId="6"/>
    <cellStyle name="20% - アクセント 5 2" xfId="7"/>
    <cellStyle name="20% - アクセント 6 2" xfId="8"/>
    <cellStyle name="40% - アクセント 1 2" xfId="9"/>
    <cellStyle name="40% - アクセント 2 2" xfId="10"/>
    <cellStyle name="40% - アクセント 3 2" xfId="11"/>
    <cellStyle name="40% - アクセント 4 2" xfId="12"/>
    <cellStyle name="40% - アクセント 5 2" xfId="13"/>
    <cellStyle name="40% - アクセント 6 2" xfId="14"/>
    <cellStyle name="60% - アクセント 1 2" xfId="15"/>
    <cellStyle name="60% - アクセント 2 2" xfId="16"/>
    <cellStyle name="60% - アクセント 3 2" xfId="17"/>
    <cellStyle name="60% - アクセント 4 2" xfId="18"/>
    <cellStyle name="60% - アクセント 5 2" xfId="19"/>
    <cellStyle name="60% - アクセント 6 2" xfId="20"/>
    <cellStyle name="アクセント 1 2" xfId="21"/>
    <cellStyle name="アクセント 2 2" xfId="22"/>
    <cellStyle name="アクセント 3 2" xfId="23"/>
    <cellStyle name="アクセント 4 2" xfId="24"/>
    <cellStyle name="アクセント 5 2" xfId="25"/>
    <cellStyle name="アクセント 6 2" xfId="26"/>
    <cellStyle name="タイトル 2" xfId="27"/>
    <cellStyle name="チェック セル 2" xfId="28"/>
    <cellStyle name="どちらでもない 2" xfId="29"/>
    <cellStyle name="ハイパーリンク" xfId="2" builtinId="8"/>
    <cellStyle name="メモ 2" xfId="30"/>
    <cellStyle name="リンク セル 2" xfId="31"/>
    <cellStyle name="悪い 2" xfId="32"/>
    <cellStyle name="計算 2" xfId="33"/>
    <cellStyle name="警告文 2" xfId="34"/>
    <cellStyle name="桁区切り 2" xfId="35"/>
    <cellStyle name="桁区切り 3" xfId="47"/>
    <cellStyle name="見出し 1 2" xfId="36"/>
    <cellStyle name="見出し 2 2" xfId="37"/>
    <cellStyle name="見出し 3 2" xfId="38"/>
    <cellStyle name="見出し 4 2" xfId="39"/>
    <cellStyle name="集計 2" xfId="40"/>
    <cellStyle name="出力 2" xfId="41"/>
    <cellStyle name="説明文 2" xfId="42"/>
    <cellStyle name="入力 2" xfId="43"/>
    <cellStyle name="標準" xfId="0" builtinId="0"/>
    <cellStyle name="標準 2" xfId="1"/>
    <cellStyle name="標準 3" xfId="44"/>
    <cellStyle name="標準 4" xfId="45"/>
    <cellStyle name="良い 2"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2"/>
  <sheetViews>
    <sheetView tabSelected="1" view="pageBreakPreview" zoomScaleNormal="85" zoomScaleSheetLayoutView="100" workbookViewId="0">
      <pane xSplit="3" ySplit="5" topLeftCell="D6" activePane="bottomRight" state="frozen"/>
      <selection pane="topRight" activeCell="D1" sqref="D1"/>
      <selection pane="bottomLeft" activeCell="A7" sqref="A7"/>
      <selection pane="bottomRight"/>
    </sheetView>
  </sheetViews>
  <sheetFormatPr defaultColWidth="9" defaultRowHeight="14" x14ac:dyDescent="0.2"/>
  <cols>
    <col min="1" max="1" width="2.36328125" style="1" customWidth="1"/>
    <col min="2" max="2" width="10.6328125" style="1" customWidth="1"/>
    <col min="3" max="3" width="7.90625" style="1" customWidth="1"/>
    <col min="4" max="10" width="9.6328125" style="1" customWidth="1"/>
    <col min="11" max="11" width="10.453125" style="1" customWidth="1"/>
    <col min="12" max="16384" width="9" style="1"/>
  </cols>
  <sheetData>
    <row r="1" spans="2:13" ht="24" customHeight="1" x14ac:dyDescent="0.2">
      <c r="B1" s="203" t="s">
        <v>28</v>
      </c>
      <c r="C1" s="203"/>
      <c r="D1" s="203"/>
      <c r="E1" s="203"/>
      <c r="F1" s="203"/>
      <c r="G1" s="203"/>
      <c r="H1" s="203"/>
      <c r="I1" s="203"/>
      <c r="J1" s="203"/>
    </row>
    <row r="2" spans="2:13" ht="20" customHeight="1" thickBot="1" x14ac:dyDescent="0.25">
      <c r="B2" s="40"/>
      <c r="I2" s="8"/>
      <c r="J2" s="39" t="s">
        <v>27</v>
      </c>
    </row>
    <row r="3" spans="2:13" ht="27" customHeight="1" x14ac:dyDescent="0.2">
      <c r="B3" s="38"/>
      <c r="C3" s="37"/>
      <c r="D3" s="36"/>
      <c r="E3" s="36"/>
      <c r="F3" s="204" t="s">
        <v>26</v>
      </c>
      <c r="G3" s="205"/>
      <c r="H3" s="205"/>
      <c r="I3" s="205"/>
      <c r="J3" s="206"/>
      <c r="K3" s="35"/>
      <c r="M3" s="28"/>
    </row>
    <row r="4" spans="2:13" ht="27" customHeight="1" x14ac:dyDescent="0.2">
      <c r="B4" s="34" t="s">
        <v>25</v>
      </c>
      <c r="C4" s="21" t="s">
        <v>24</v>
      </c>
      <c r="D4" s="33" t="s">
        <v>23</v>
      </c>
      <c r="E4" s="33" t="s">
        <v>22</v>
      </c>
      <c r="F4" s="207" t="s">
        <v>21</v>
      </c>
      <c r="G4" s="32" t="s">
        <v>20</v>
      </c>
      <c r="H4" s="32" t="s">
        <v>20</v>
      </c>
      <c r="I4" s="207" t="s">
        <v>19</v>
      </c>
      <c r="J4" s="209" t="s">
        <v>18</v>
      </c>
      <c r="K4" s="31"/>
      <c r="M4" s="28"/>
    </row>
    <row r="5" spans="2:13" ht="30" customHeight="1" thickBot="1" x14ac:dyDescent="0.25">
      <c r="B5" s="165"/>
      <c r="C5" s="121"/>
      <c r="D5" s="166"/>
      <c r="E5" s="166"/>
      <c r="F5" s="208"/>
      <c r="G5" s="167" t="s">
        <v>179</v>
      </c>
      <c r="H5" s="167" t="s">
        <v>17</v>
      </c>
      <c r="I5" s="208"/>
      <c r="J5" s="210"/>
      <c r="K5" s="30"/>
      <c r="M5" s="29"/>
    </row>
    <row r="6" spans="2:13" ht="40" customHeight="1" x14ac:dyDescent="0.2">
      <c r="B6" s="26" t="s">
        <v>16</v>
      </c>
      <c r="C6" s="211" t="s">
        <v>2</v>
      </c>
      <c r="D6" s="20">
        <v>637</v>
      </c>
      <c r="E6" s="18">
        <v>628</v>
      </c>
      <c r="F6" s="18">
        <v>1</v>
      </c>
      <c r="G6" s="19" t="s">
        <v>6</v>
      </c>
      <c r="H6" s="123">
        <v>1</v>
      </c>
      <c r="I6" s="123">
        <v>7</v>
      </c>
      <c r="J6" s="27" t="s">
        <v>6</v>
      </c>
      <c r="K6" s="3"/>
      <c r="M6" s="28"/>
    </row>
    <row r="7" spans="2:13" ht="40" customHeight="1" x14ac:dyDescent="0.2">
      <c r="B7" s="26" t="s">
        <v>15</v>
      </c>
      <c r="C7" s="211"/>
      <c r="D7" s="20">
        <v>567</v>
      </c>
      <c r="E7" s="18">
        <v>564</v>
      </c>
      <c r="F7" s="18">
        <v>1</v>
      </c>
      <c r="G7" s="19" t="s">
        <v>6</v>
      </c>
      <c r="H7" s="123">
        <v>1</v>
      </c>
      <c r="I7" s="123">
        <v>1</v>
      </c>
      <c r="J7" s="27" t="s">
        <v>6</v>
      </c>
      <c r="K7" s="3"/>
    </row>
    <row r="8" spans="2:13" ht="40" customHeight="1" x14ac:dyDescent="0.2">
      <c r="B8" s="26" t="s">
        <v>14</v>
      </c>
      <c r="C8" s="211"/>
      <c r="D8" s="20">
        <v>462</v>
      </c>
      <c r="E8" s="18">
        <v>458</v>
      </c>
      <c r="F8" s="18">
        <v>1</v>
      </c>
      <c r="G8" s="19" t="s">
        <v>6</v>
      </c>
      <c r="H8" s="123">
        <v>1</v>
      </c>
      <c r="I8" s="123">
        <v>2</v>
      </c>
      <c r="J8" s="27" t="s">
        <v>6</v>
      </c>
      <c r="K8" s="3"/>
    </row>
    <row r="9" spans="2:13" ht="40" customHeight="1" x14ac:dyDescent="0.2">
      <c r="B9" s="26" t="s">
        <v>13</v>
      </c>
      <c r="C9" s="211"/>
      <c r="D9" s="20">
        <v>373</v>
      </c>
      <c r="E9" s="18">
        <v>367</v>
      </c>
      <c r="F9" s="18">
        <v>2</v>
      </c>
      <c r="G9" s="19" t="s">
        <v>6</v>
      </c>
      <c r="H9" s="123">
        <v>1</v>
      </c>
      <c r="I9" s="123">
        <v>2</v>
      </c>
      <c r="J9" s="27">
        <v>1</v>
      </c>
      <c r="K9" s="2"/>
    </row>
    <row r="10" spans="2:13" ht="40" customHeight="1" x14ac:dyDescent="0.2">
      <c r="B10" s="26" t="s">
        <v>12</v>
      </c>
      <c r="C10" s="211"/>
      <c r="D10" s="20">
        <v>292</v>
      </c>
      <c r="E10" s="18">
        <v>287</v>
      </c>
      <c r="F10" s="18">
        <v>1</v>
      </c>
      <c r="G10" s="19" t="s">
        <v>6</v>
      </c>
      <c r="H10" s="123">
        <v>1</v>
      </c>
      <c r="I10" s="123">
        <v>2</v>
      </c>
      <c r="J10" s="27">
        <v>1</v>
      </c>
      <c r="K10" s="2"/>
    </row>
    <row r="11" spans="2:13" ht="40" customHeight="1" x14ac:dyDescent="0.2">
      <c r="B11" s="200" t="s">
        <v>11</v>
      </c>
      <c r="C11" s="25" t="s">
        <v>2</v>
      </c>
      <c r="D11" s="24">
        <v>264</v>
      </c>
      <c r="E11" s="22">
        <v>259</v>
      </c>
      <c r="F11" s="22">
        <v>1</v>
      </c>
      <c r="G11" s="23" t="s">
        <v>6</v>
      </c>
      <c r="H11" s="124">
        <v>1</v>
      </c>
      <c r="I11" s="124">
        <v>2</v>
      </c>
      <c r="J11" s="125">
        <v>1</v>
      </c>
      <c r="K11" s="2"/>
    </row>
    <row r="12" spans="2:13" ht="40" customHeight="1" x14ac:dyDescent="0.2">
      <c r="B12" s="201"/>
      <c r="C12" s="21" t="s">
        <v>10</v>
      </c>
      <c r="D12" s="20">
        <v>20</v>
      </c>
      <c r="E12" s="18">
        <v>18</v>
      </c>
      <c r="F12" s="19" t="s">
        <v>6</v>
      </c>
      <c r="G12" s="19">
        <v>1</v>
      </c>
      <c r="H12" s="19" t="s">
        <v>6</v>
      </c>
      <c r="I12" s="123">
        <v>1</v>
      </c>
      <c r="J12" s="17" t="s">
        <v>6</v>
      </c>
      <c r="K12" s="2"/>
    </row>
    <row r="13" spans="2:13" ht="40" customHeight="1" x14ac:dyDescent="0.2">
      <c r="B13" s="201"/>
      <c r="C13" s="21" t="s">
        <v>9</v>
      </c>
      <c r="D13" s="20">
        <v>173</v>
      </c>
      <c r="E13" s="18">
        <v>169</v>
      </c>
      <c r="F13" s="18">
        <v>2</v>
      </c>
      <c r="G13" s="19" t="s">
        <v>6</v>
      </c>
      <c r="H13" s="19" t="s">
        <v>6</v>
      </c>
      <c r="I13" s="123">
        <v>2</v>
      </c>
      <c r="J13" s="17" t="s">
        <v>6</v>
      </c>
      <c r="K13" s="2"/>
    </row>
    <row r="14" spans="2:13" ht="40" customHeight="1" x14ac:dyDescent="0.2">
      <c r="B14" s="201"/>
      <c r="C14" s="21" t="s">
        <v>8</v>
      </c>
      <c r="D14" s="20">
        <v>222</v>
      </c>
      <c r="E14" s="18">
        <v>216</v>
      </c>
      <c r="F14" s="18">
        <v>3</v>
      </c>
      <c r="G14" s="19" t="s">
        <v>6</v>
      </c>
      <c r="H14" s="123">
        <v>1</v>
      </c>
      <c r="I14" s="123">
        <v>1</v>
      </c>
      <c r="J14" s="27">
        <v>1</v>
      </c>
      <c r="K14" s="2"/>
    </row>
    <row r="15" spans="2:13" ht="40" customHeight="1" x14ac:dyDescent="0.2">
      <c r="B15" s="201"/>
      <c r="C15" s="21" t="s">
        <v>7</v>
      </c>
      <c r="D15" s="20">
        <v>260</v>
      </c>
      <c r="E15" s="18">
        <v>258</v>
      </c>
      <c r="F15" s="18">
        <v>1</v>
      </c>
      <c r="G15" s="19" t="s">
        <v>6</v>
      </c>
      <c r="H15" s="19" t="s">
        <v>6</v>
      </c>
      <c r="I15" s="123">
        <v>1</v>
      </c>
      <c r="J15" s="17" t="s">
        <v>6</v>
      </c>
      <c r="K15" s="2"/>
    </row>
    <row r="16" spans="2:13" ht="40" customHeight="1" x14ac:dyDescent="0.2">
      <c r="B16" s="202"/>
      <c r="C16" s="16" t="s">
        <v>5</v>
      </c>
      <c r="D16" s="15">
        <v>939</v>
      </c>
      <c r="E16" s="14">
        <v>920</v>
      </c>
      <c r="F16" s="14">
        <v>7</v>
      </c>
      <c r="G16" s="126">
        <v>1</v>
      </c>
      <c r="H16" s="126">
        <v>2</v>
      </c>
      <c r="I16" s="126">
        <v>7</v>
      </c>
      <c r="J16" s="127">
        <v>2</v>
      </c>
      <c r="K16" s="2"/>
    </row>
    <row r="17" spans="2:11" ht="40" customHeight="1" x14ac:dyDescent="0.2">
      <c r="B17" s="13" t="s">
        <v>4</v>
      </c>
      <c r="C17" s="12" t="s">
        <v>2</v>
      </c>
      <c r="D17" s="11">
        <v>808</v>
      </c>
      <c r="E17" s="9">
        <v>794</v>
      </c>
      <c r="F17" s="9">
        <v>6</v>
      </c>
      <c r="G17" s="10">
        <v>1</v>
      </c>
      <c r="H17" s="128">
        <v>1</v>
      </c>
      <c r="I17" s="128">
        <v>5</v>
      </c>
      <c r="J17" s="122">
        <v>1</v>
      </c>
      <c r="K17" s="2"/>
    </row>
    <row r="18" spans="2:11" ht="40" customHeight="1" x14ac:dyDescent="0.2">
      <c r="B18" s="26" t="s">
        <v>3</v>
      </c>
      <c r="C18" s="21" t="s">
        <v>2</v>
      </c>
      <c r="D18" s="20">
        <v>707</v>
      </c>
      <c r="E18" s="18">
        <v>693</v>
      </c>
      <c r="F18" s="18">
        <v>6</v>
      </c>
      <c r="G18" s="19">
        <v>1</v>
      </c>
      <c r="H18" s="123">
        <v>1</v>
      </c>
      <c r="I18" s="123">
        <v>6</v>
      </c>
      <c r="J18" s="27" t="s">
        <v>1</v>
      </c>
      <c r="K18" s="2"/>
    </row>
    <row r="19" spans="2:11" ht="40" customHeight="1" x14ac:dyDescent="0.2">
      <c r="B19" s="13" t="s">
        <v>135</v>
      </c>
      <c r="C19" s="12" t="s">
        <v>2</v>
      </c>
      <c r="D19" s="11">
        <v>578</v>
      </c>
      <c r="E19" s="9">
        <v>567</v>
      </c>
      <c r="F19" s="9">
        <v>6</v>
      </c>
      <c r="G19" s="10">
        <v>1</v>
      </c>
      <c r="H19" s="128" t="s">
        <v>136</v>
      </c>
      <c r="I19" s="128">
        <v>4</v>
      </c>
      <c r="J19" s="122" t="s">
        <v>1</v>
      </c>
      <c r="K19" s="2"/>
    </row>
    <row r="20" spans="2:11" ht="40" customHeight="1" thickBot="1" x14ac:dyDescent="0.25">
      <c r="B20" s="293" t="s">
        <v>176</v>
      </c>
      <c r="C20" s="121" t="s">
        <v>2</v>
      </c>
      <c r="D20" s="294">
        <v>459</v>
      </c>
      <c r="E20" s="295">
        <v>450</v>
      </c>
      <c r="F20" s="295">
        <v>6</v>
      </c>
      <c r="G20" s="296" t="s">
        <v>180</v>
      </c>
      <c r="H20" s="297" t="s">
        <v>181</v>
      </c>
      <c r="I20" s="297">
        <v>3</v>
      </c>
      <c r="J20" s="298" t="s">
        <v>180</v>
      </c>
      <c r="K20" s="2"/>
    </row>
    <row r="21" spans="2:11" ht="9" customHeight="1" x14ac:dyDescent="0.2">
      <c r="B21" s="8"/>
      <c r="C21" s="2"/>
      <c r="D21" s="6"/>
      <c r="E21" s="6"/>
      <c r="F21" s="6"/>
      <c r="G21" s="7"/>
      <c r="H21" s="6"/>
      <c r="I21" s="6"/>
      <c r="J21" s="6"/>
      <c r="K21" s="2"/>
    </row>
    <row r="22" spans="2:11" ht="18" customHeight="1" x14ac:dyDescent="0.2">
      <c r="B22" s="5" t="s">
        <v>0</v>
      </c>
      <c r="D22" s="4"/>
      <c r="E22" s="2"/>
      <c r="F22" s="2"/>
      <c r="G22" s="3"/>
      <c r="H22" s="2"/>
      <c r="I22" s="2"/>
      <c r="J22" s="2"/>
      <c r="K22" s="2"/>
    </row>
  </sheetData>
  <mergeCells count="7">
    <mergeCell ref="B11:B16"/>
    <mergeCell ref="B1:J1"/>
    <mergeCell ref="F3:J3"/>
    <mergeCell ref="F4:F5"/>
    <mergeCell ref="I4:I5"/>
    <mergeCell ref="J4:J5"/>
    <mergeCell ref="C6:C10"/>
  </mergeCells>
  <phoneticPr fontId="3"/>
  <printOptions horizontalCentered="1"/>
  <pageMargins left="3.937007874015748E-2" right="3.937007874015748E-2" top="0.39370078740157483" bottom="0.39370078740157483" header="0.39370078740157483"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B1:T36"/>
  <sheetViews>
    <sheetView showGridLines="0" view="pageBreakPreview" zoomScaleNormal="100" zoomScaleSheetLayoutView="100" workbookViewId="0">
      <selection activeCell="F4" sqref="F4"/>
    </sheetView>
  </sheetViews>
  <sheetFormatPr defaultColWidth="9" defaultRowHeight="14" x14ac:dyDescent="0.2"/>
  <cols>
    <col min="1" max="1" width="1.90625" style="41" customWidth="1"/>
    <col min="2" max="2" width="10.6328125" style="41" customWidth="1"/>
    <col min="3" max="3" width="6.90625" style="41" customWidth="1"/>
    <col min="4" max="4" width="6.6328125" style="41" customWidth="1"/>
    <col min="5" max="11" width="5.6328125" style="41" customWidth="1"/>
    <col min="12" max="17" width="5.08984375" style="41" customWidth="1"/>
    <col min="18" max="18" width="1.453125" style="41" customWidth="1"/>
    <col min="19" max="16384" width="9" style="41"/>
  </cols>
  <sheetData>
    <row r="1" spans="2:20" ht="24" customHeight="1" x14ac:dyDescent="0.2">
      <c r="B1" s="221" t="s">
        <v>63</v>
      </c>
      <c r="C1" s="221"/>
      <c r="D1" s="221"/>
      <c r="E1" s="221"/>
      <c r="F1" s="221"/>
      <c r="G1" s="221"/>
      <c r="H1" s="221"/>
      <c r="I1" s="221"/>
      <c r="J1" s="221"/>
      <c r="K1" s="221"/>
      <c r="L1" s="221"/>
      <c r="M1" s="221"/>
      <c r="N1" s="221"/>
      <c r="O1" s="221"/>
      <c r="P1" s="221"/>
      <c r="Q1" s="221"/>
    </row>
    <row r="2" spans="2:20" ht="20" customHeight="1" thickBot="1" x14ac:dyDescent="0.25">
      <c r="D2" s="77"/>
      <c r="E2" s="77"/>
      <c r="F2" s="77"/>
      <c r="G2" s="77"/>
      <c r="H2" s="77"/>
      <c r="I2" s="77"/>
      <c r="J2" s="77"/>
      <c r="K2" s="77"/>
      <c r="L2" s="77"/>
      <c r="M2" s="77"/>
      <c r="N2" s="77"/>
      <c r="O2" s="77"/>
      <c r="P2" s="77"/>
      <c r="Q2" s="76" t="s">
        <v>62</v>
      </c>
      <c r="R2" s="43"/>
      <c r="S2" s="43"/>
    </row>
    <row r="3" spans="2:20" ht="30" customHeight="1" x14ac:dyDescent="0.2">
      <c r="B3" s="222" t="s">
        <v>61</v>
      </c>
      <c r="C3" s="224" t="s">
        <v>24</v>
      </c>
      <c r="D3" s="226" t="s">
        <v>60</v>
      </c>
      <c r="E3" s="228" t="s">
        <v>59</v>
      </c>
      <c r="F3" s="229"/>
      <c r="G3" s="229"/>
      <c r="H3" s="229"/>
      <c r="I3" s="229"/>
      <c r="J3" s="229"/>
      <c r="K3" s="75"/>
      <c r="L3" s="226" t="s">
        <v>58</v>
      </c>
      <c r="M3" s="226" t="s">
        <v>57</v>
      </c>
      <c r="N3" s="226" t="s">
        <v>56</v>
      </c>
      <c r="O3" s="226" t="s">
        <v>55</v>
      </c>
      <c r="P3" s="226" t="s">
        <v>54</v>
      </c>
      <c r="Q3" s="212" t="s">
        <v>18</v>
      </c>
      <c r="R3" s="43"/>
      <c r="S3" s="43"/>
    </row>
    <row r="4" spans="2:20" s="43" customFormat="1" ht="30" customHeight="1" thickBot="1" x14ac:dyDescent="0.25">
      <c r="B4" s="223"/>
      <c r="C4" s="225"/>
      <c r="D4" s="227"/>
      <c r="E4" s="168"/>
      <c r="F4" s="169" t="s">
        <v>53</v>
      </c>
      <c r="G4" s="170" t="s">
        <v>52</v>
      </c>
      <c r="H4" s="170" t="s">
        <v>51</v>
      </c>
      <c r="I4" s="170" t="s">
        <v>50</v>
      </c>
      <c r="J4" s="170" t="s">
        <v>49</v>
      </c>
      <c r="K4" s="171" t="s">
        <v>18</v>
      </c>
      <c r="L4" s="227"/>
      <c r="M4" s="227"/>
      <c r="N4" s="227"/>
      <c r="O4" s="227"/>
      <c r="P4" s="227"/>
      <c r="Q4" s="213"/>
    </row>
    <row r="5" spans="2:20" s="43" customFormat="1" ht="22.5" customHeight="1" x14ac:dyDescent="0.2">
      <c r="B5" s="137" t="s">
        <v>48</v>
      </c>
      <c r="C5" s="214" t="s">
        <v>2</v>
      </c>
      <c r="D5" s="73">
        <v>2354</v>
      </c>
      <c r="E5" s="73">
        <v>1961</v>
      </c>
      <c r="F5" s="73">
        <v>687</v>
      </c>
      <c r="G5" s="73">
        <v>463</v>
      </c>
      <c r="H5" s="73">
        <v>148</v>
      </c>
      <c r="I5" s="73">
        <v>7</v>
      </c>
      <c r="J5" s="73">
        <v>144</v>
      </c>
      <c r="K5" s="74">
        <v>509</v>
      </c>
      <c r="L5" s="73">
        <v>104</v>
      </c>
      <c r="M5" s="73">
        <v>53</v>
      </c>
      <c r="N5" s="73">
        <v>69</v>
      </c>
      <c r="O5" s="73">
        <v>72</v>
      </c>
      <c r="P5" s="73">
        <v>54</v>
      </c>
      <c r="Q5" s="72">
        <v>42</v>
      </c>
      <c r="S5" s="63"/>
      <c r="T5" s="63"/>
    </row>
    <row r="6" spans="2:20" s="43" customFormat="1" ht="22.5" customHeight="1" x14ac:dyDescent="0.2">
      <c r="B6" s="137" t="s">
        <v>47</v>
      </c>
      <c r="C6" s="214"/>
      <c r="D6" s="73">
        <v>2190</v>
      </c>
      <c r="E6" s="73">
        <v>1817</v>
      </c>
      <c r="F6" s="73">
        <v>694</v>
      </c>
      <c r="G6" s="73">
        <v>422</v>
      </c>
      <c r="H6" s="73">
        <v>69</v>
      </c>
      <c r="I6" s="73">
        <v>9</v>
      </c>
      <c r="J6" s="73">
        <v>111</v>
      </c>
      <c r="K6" s="74">
        <v>510</v>
      </c>
      <c r="L6" s="73">
        <v>84</v>
      </c>
      <c r="M6" s="73">
        <v>48</v>
      </c>
      <c r="N6" s="73">
        <v>74</v>
      </c>
      <c r="O6" s="73">
        <v>82</v>
      </c>
      <c r="P6" s="73">
        <v>46</v>
      </c>
      <c r="Q6" s="72">
        <v>39</v>
      </c>
      <c r="S6" s="63"/>
      <c r="T6" s="63"/>
    </row>
    <row r="7" spans="2:20" s="43" customFormat="1" ht="22.5" customHeight="1" x14ac:dyDescent="0.2">
      <c r="B7" s="137" t="s">
        <v>46</v>
      </c>
      <c r="C7" s="214"/>
      <c r="D7" s="73">
        <v>2189</v>
      </c>
      <c r="E7" s="73">
        <v>1851</v>
      </c>
      <c r="F7" s="73">
        <v>312</v>
      </c>
      <c r="G7" s="73">
        <v>803</v>
      </c>
      <c r="H7" s="73">
        <v>154</v>
      </c>
      <c r="I7" s="73">
        <v>8</v>
      </c>
      <c r="J7" s="73">
        <v>86</v>
      </c>
      <c r="K7" s="74">
        <v>488</v>
      </c>
      <c r="L7" s="73">
        <v>68</v>
      </c>
      <c r="M7" s="73">
        <v>44</v>
      </c>
      <c r="N7" s="73">
        <v>74</v>
      </c>
      <c r="O7" s="73">
        <v>67</v>
      </c>
      <c r="P7" s="73">
        <v>47</v>
      </c>
      <c r="Q7" s="72">
        <v>37</v>
      </c>
      <c r="S7" s="63"/>
      <c r="T7" s="63"/>
    </row>
    <row r="8" spans="2:20" s="43" customFormat="1" ht="22.5" customHeight="1" x14ac:dyDescent="0.2">
      <c r="B8" s="137" t="s">
        <v>45</v>
      </c>
      <c r="C8" s="215"/>
      <c r="D8" s="70">
        <v>1902</v>
      </c>
      <c r="E8" s="70">
        <v>1523</v>
      </c>
      <c r="F8" s="70">
        <v>329</v>
      </c>
      <c r="G8" s="70">
        <v>599</v>
      </c>
      <c r="H8" s="70">
        <v>37</v>
      </c>
      <c r="I8" s="70">
        <v>17</v>
      </c>
      <c r="J8" s="70">
        <v>116</v>
      </c>
      <c r="K8" s="71">
        <v>427</v>
      </c>
      <c r="L8" s="70">
        <v>54</v>
      </c>
      <c r="M8" s="70">
        <v>45</v>
      </c>
      <c r="N8" s="70">
        <v>97</v>
      </c>
      <c r="O8" s="70">
        <v>64</v>
      </c>
      <c r="P8" s="70">
        <v>84</v>
      </c>
      <c r="Q8" s="69">
        <v>35</v>
      </c>
      <c r="S8" s="63"/>
      <c r="T8" s="63"/>
    </row>
    <row r="9" spans="2:20" s="43" customFormat="1" ht="22.5" customHeight="1" x14ac:dyDescent="0.2">
      <c r="B9" s="216" t="s">
        <v>44</v>
      </c>
      <c r="C9" s="68" t="s">
        <v>2</v>
      </c>
      <c r="D9" s="62">
        <v>1747</v>
      </c>
      <c r="E9" s="62">
        <v>1408</v>
      </c>
      <c r="F9" s="62">
        <v>304</v>
      </c>
      <c r="G9" s="62">
        <v>542</v>
      </c>
      <c r="H9" s="62">
        <v>24</v>
      </c>
      <c r="I9" s="62">
        <v>22</v>
      </c>
      <c r="J9" s="62">
        <v>102</v>
      </c>
      <c r="K9" s="65">
        <v>412</v>
      </c>
      <c r="L9" s="62">
        <v>52</v>
      </c>
      <c r="M9" s="62">
        <v>48</v>
      </c>
      <c r="N9" s="62">
        <v>91</v>
      </c>
      <c r="O9" s="62">
        <v>63</v>
      </c>
      <c r="P9" s="62">
        <v>46</v>
      </c>
      <c r="Q9" s="64">
        <v>39</v>
      </c>
      <c r="R9" s="67"/>
      <c r="S9" s="63"/>
      <c r="T9" s="63"/>
    </row>
    <row r="10" spans="2:20" s="43" customFormat="1" ht="22.5" customHeight="1" x14ac:dyDescent="0.2">
      <c r="B10" s="217"/>
      <c r="C10" s="136" t="s">
        <v>10</v>
      </c>
      <c r="D10" s="62">
        <v>39</v>
      </c>
      <c r="E10" s="62">
        <v>27</v>
      </c>
      <c r="F10" s="66" t="s">
        <v>156</v>
      </c>
      <c r="G10" s="62">
        <v>1</v>
      </c>
      <c r="H10" s="62">
        <v>0</v>
      </c>
      <c r="I10" s="66" t="s">
        <v>157</v>
      </c>
      <c r="J10" s="62">
        <v>1</v>
      </c>
      <c r="K10" s="65">
        <v>25</v>
      </c>
      <c r="L10" s="62">
        <v>1</v>
      </c>
      <c r="M10" s="62">
        <v>0</v>
      </c>
      <c r="N10" s="62">
        <v>9</v>
      </c>
      <c r="O10" s="66" t="s">
        <v>157</v>
      </c>
      <c r="P10" s="66" t="s">
        <v>156</v>
      </c>
      <c r="Q10" s="64">
        <v>1</v>
      </c>
      <c r="R10" s="41"/>
      <c r="S10" s="63"/>
      <c r="T10" s="63"/>
    </row>
    <row r="11" spans="2:20" s="43" customFormat="1" ht="22.5" customHeight="1" x14ac:dyDescent="0.2">
      <c r="B11" s="217"/>
      <c r="C11" s="136" t="s">
        <v>9</v>
      </c>
      <c r="D11" s="62">
        <v>1736</v>
      </c>
      <c r="E11" s="62">
        <v>1215</v>
      </c>
      <c r="F11" s="62">
        <v>744</v>
      </c>
      <c r="G11" s="62">
        <v>12</v>
      </c>
      <c r="H11" s="62">
        <v>0</v>
      </c>
      <c r="I11" s="62">
        <v>16</v>
      </c>
      <c r="J11" s="62">
        <v>115</v>
      </c>
      <c r="K11" s="65">
        <v>327</v>
      </c>
      <c r="L11" s="62">
        <v>16</v>
      </c>
      <c r="M11" s="62">
        <v>299</v>
      </c>
      <c r="N11" s="62">
        <v>138</v>
      </c>
      <c r="O11" s="62">
        <v>20</v>
      </c>
      <c r="P11" s="62">
        <v>15</v>
      </c>
      <c r="Q11" s="64">
        <v>34</v>
      </c>
      <c r="R11" s="41"/>
      <c r="S11" s="63"/>
      <c r="T11" s="63"/>
    </row>
    <row r="12" spans="2:20" s="43" customFormat="1" ht="22.5" customHeight="1" x14ac:dyDescent="0.2">
      <c r="B12" s="217"/>
      <c r="C12" s="136" t="s">
        <v>8</v>
      </c>
      <c r="D12" s="62">
        <v>7692</v>
      </c>
      <c r="E12" s="62">
        <v>7005</v>
      </c>
      <c r="F12" s="62">
        <v>47</v>
      </c>
      <c r="G12" s="62">
        <v>3218</v>
      </c>
      <c r="H12" s="62">
        <v>2948</v>
      </c>
      <c r="I12" s="62">
        <v>75</v>
      </c>
      <c r="J12" s="62">
        <v>27</v>
      </c>
      <c r="K12" s="65">
        <v>690</v>
      </c>
      <c r="L12" s="62">
        <v>0</v>
      </c>
      <c r="M12" s="62">
        <v>97</v>
      </c>
      <c r="N12" s="62">
        <v>534</v>
      </c>
      <c r="O12" s="62">
        <v>30</v>
      </c>
      <c r="P12" s="62">
        <v>14</v>
      </c>
      <c r="Q12" s="64">
        <v>13</v>
      </c>
      <c r="R12" s="41"/>
      <c r="S12" s="63"/>
      <c r="T12" s="63"/>
    </row>
    <row r="13" spans="2:20" s="43" customFormat="1" ht="22.5" customHeight="1" x14ac:dyDescent="0.2">
      <c r="B13" s="217"/>
      <c r="C13" s="136" t="s">
        <v>7</v>
      </c>
      <c r="D13" s="62">
        <v>732</v>
      </c>
      <c r="E13" s="62">
        <v>222</v>
      </c>
      <c r="F13" s="66" t="s">
        <v>158</v>
      </c>
      <c r="G13" s="62">
        <v>3</v>
      </c>
      <c r="H13" s="62">
        <v>0</v>
      </c>
      <c r="I13" s="62">
        <v>25</v>
      </c>
      <c r="J13" s="62">
        <v>31</v>
      </c>
      <c r="K13" s="65">
        <v>163</v>
      </c>
      <c r="L13" s="62">
        <v>1</v>
      </c>
      <c r="M13" s="62">
        <v>22</v>
      </c>
      <c r="N13" s="62">
        <v>447</v>
      </c>
      <c r="O13" s="62">
        <v>26</v>
      </c>
      <c r="P13" s="62">
        <v>13</v>
      </c>
      <c r="Q13" s="64">
        <v>1</v>
      </c>
      <c r="R13" s="41"/>
      <c r="S13" s="63"/>
      <c r="T13" s="63"/>
    </row>
    <row r="14" spans="2:20" s="43" customFormat="1" ht="22.5" customHeight="1" x14ac:dyDescent="0.2">
      <c r="B14" s="217"/>
      <c r="C14" s="136" t="s">
        <v>5</v>
      </c>
      <c r="D14" s="62">
        <v>11946</v>
      </c>
      <c r="E14" s="62">
        <v>9877</v>
      </c>
      <c r="F14" s="62">
        <v>1095</v>
      </c>
      <c r="G14" s="62">
        <v>3776</v>
      </c>
      <c r="H14" s="62">
        <v>2972</v>
      </c>
      <c r="I14" s="62">
        <v>138</v>
      </c>
      <c r="J14" s="62">
        <v>276</v>
      </c>
      <c r="K14" s="62">
        <v>1617</v>
      </c>
      <c r="L14" s="62">
        <v>70</v>
      </c>
      <c r="M14" s="62">
        <v>466</v>
      </c>
      <c r="N14" s="62">
        <v>1219</v>
      </c>
      <c r="O14" s="62">
        <v>139</v>
      </c>
      <c r="P14" s="62">
        <v>88</v>
      </c>
      <c r="Q14" s="61">
        <v>88</v>
      </c>
      <c r="R14" s="41"/>
      <c r="S14" s="41"/>
    </row>
    <row r="15" spans="2:20" s="43" customFormat="1" ht="22.5" customHeight="1" x14ac:dyDescent="0.2">
      <c r="B15" s="60" t="s">
        <v>43</v>
      </c>
      <c r="C15" s="218" t="s">
        <v>2</v>
      </c>
      <c r="D15" s="58">
        <v>9800</v>
      </c>
      <c r="E15" s="58">
        <v>7755</v>
      </c>
      <c r="F15" s="59" t="s">
        <v>159</v>
      </c>
      <c r="G15" s="58">
        <v>2516</v>
      </c>
      <c r="H15" s="58">
        <v>2148</v>
      </c>
      <c r="I15" s="58">
        <v>355</v>
      </c>
      <c r="J15" s="58">
        <v>334</v>
      </c>
      <c r="K15" s="59" t="s">
        <v>160</v>
      </c>
      <c r="L15" s="58">
        <v>81</v>
      </c>
      <c r="M15" s="58">
        <v>472</v>
      </c>
      <c r="N15" s="59" t="s">
        <v>161</v>
      </c>
      <c r="O15" s="58">
        <v>136</v>
      </c>
      <c r="P15" s="58">
        <v>85</v>
      </c>
      <c r="Q15" s="57" t="s">
        <v>160</v>
      </c>
      <c r="R15" s="41"/>
      <c r="S15" s="41"/>
    </row>
    <row r="16" spans="2:20" s="43" customFormat="1" ht="22.5" customHeight="1" x14ac:dyDescent="0.2">
      <c r="B16" s="55" t="s">
        <v>42</v>
      </c>
      <c r="C16" s="219"/>
      <c r="D16" s="52">
        <v>11730</v>
      </c>
      <c r="E16" s="53" t="s">
        <v>159</v>
      </c>
      <c r="F16" s="52">
        <v>1469</v>
      </c>
      <c r="G16" s="52">
        <v>2904</v>
      </c>
      <c r="H16" s="52">
        <v>3359</v>
      </c>
      <c r="I16" s="52">
        <v>84</v>
      </c>
      <c r="J16" s="52">
        <v>363</v>
      </c>
      <c r="K16" s="53" t="s">
        <v>160</v>
      </c>
      <c r="L16" s="52">
        <v>69</v>
      </c>
      <c r="M16" s="52">
        <v>449</v>
      </c>
      <c r="N16" s="52">
        <v>1027</v>
      </c>
      <c r="O16" s="52">
        <v>134</v>
      </c>
      <c r="P16" s="53" t="s">
        <v>161</v>
      </c>
      <c r="Q16" s="56">
        <v>86</v>
      </c>
      <c r="R16" s="41"/>
      <c r="S16" s="41"/>
    </row>
    <row r="17" spans="2:19" s="43" customFormat="1" ht="22.5" customHeight="1" x14ac:dyDescent="0.2">
      <c r="B17" s="55" t="s">
        <v>41</v>
      </c>
      <c r="C17" s="219"/>
      <c r="D17" s="52">
        <v>9981</v>
      </c>
      <c r="E17" s="53" t="s">
        <v>162</v>
      </c>
      <c r="F17" s="52">
        <v>1288</v>
      </c>
      <c r="G17" s="52">
        <v>2719</v>
      </c>
      <c r="H17" s="52">
        <v>2415</v>
      </c>
      <c r="I17" s="52">
        <v>66</v>
      </c>
      <c r="J17" s="52">
        <v>300</v>
      </c>
      <c r="K17" s="53" t="s">
        <v>161</v>
      </c>
      <c r="L17" s="52">
        <v>59</v>
      </c>
      <c r="M17" s="52">
        <v>413</v>
      </c>
      <c r="N17" s="52">
        <v>939</v>
      </c>
      <c r="O17" s="52">
        <v>134</v>
      </c>
      <c r="P17" s="52">
        <v>91</v>
      </c>
      <c r="Q17" s="51" t="s">
        <v>161</v>
      </c>
      <c r="R17" s="41"/>
      <c r="S17" s="41"/>
    </row>
    <row r="18" spans="2:19" s="43" customFormat="1" ht="22.5" customHeight="1" x14ac:dyDescent="0.2">
      <c r="B18" s="55" t="s">
        <v>40</v>
      </c>
      <c r="C18" s="219"/>
      <c r="D18" s="52">
        <v>10221</v>
      </c>
      <c r="E18" s="52">
        <v>8439</v>
      </c>
      <c r="F18" s="52">
        <v>1480</v>
      </c>
      <c r="G18" s="52">
        <v>1741</v>
      </c>
      <c r="H18" s="52">
        <v>3330</v>
      </c>
      <c r="I18" s="52">
        <v>191</v>
      </c>
      <c r="J18" s="52">
        <v>261</v>
      </c>
      <c r="K18" s="53" t="s">
        <v>160</v>
      </c>
      <c r="L18" s="52">
        <v>50</v>
      </c>
      <c r="M18" s="52">
        <v>290</v>
      </c>
      <c r="N18" s="52">
        <v>1097</v>
      </c>
      <c r="O18" s="52">
        <v>148</v>
      </c>
      <c r="P18" s="52">
        <v>108</v>
      </c>
      <c r="Q18" s="56">
        <v>90</v>
      </c>
      <c r="R18" s="41"/>
      <c r="S18" s="41"/>
    </row>
    <row r="19" spans="2:19" s="43" customFormat="1" ht="22.5" customHeight="1" x14ac:dyDescent="0.2">
      <c r="B19" s="55" t="s">
        <v>39</v>
      </c>
      <c r="C19" s="219"/>
      <c r="D19" s="52">
        <v>9848</v>
      </c>
      <c r="E19" s="52">
        <v>8202</v>
      </c>
      <c r="F19" s="52">
        <v>1152</v>
      </c>
      <c r="G19" s="52">
        <v>2374</v>
      </c>
      <c r="H19" s="52">
        <v>2712</v>
      </c>
      <c r="I19" s="52">
        <v>233</v>
      </c>
      <c r="J19" s="52">
        <v>270</v>
      </c>
      <c r="K19" s="53" t="s">
        <v>163</v>
      </c>
      <c r="L19" s="52">
        <v>41</v>
      </c>
      <c r="M19" s="53" t="s">
        <v>159</v>
      </c>
      <c r="N19" s="52">
        <v>919</v>
      </c>
      <c r="O19" s="52">
        <v>150</v>
      </c>
      <c r="P19" s="53" t="s">
        <v>161</v>
      </c>
      <c r="Q19" s="51" t="s">
        <v>164</v>
      </c>
      <c r="R19" s="41"/>
      <c r="S19" s="41"/>
    </row>
    <row r="20" spans="2:19" s="43" customFormat="1" ht="22.5" customHeight="1" x14ac:dyDescent="0.2">
      <c r="B20" s="55" t="s">
        <v>38</v>
      </c>
      <c r="C20" s="219"/>
      <c r="D20" s="52">
        <v>9765</v>
      </c>
      <c r="E20" s="52">
        <v>8321</v>
      </c>
      <c r="F20" s="52">
        <v>557</v>
      </c>
      <c r="G20" s="52">
        <v>2372</v>
      </c>
      <c r="H20" s="52">
        <v>3390</v>
      </c>
      <c r="I20" s="52">
        <v>119</v>
      </c>
      <c r="J20" s="52">
        <v>238</v>
      </c>
      <c r="K20" s="53" t="s">
        <v>31</v>
      </c>
      <c r="L20" s="52">
        <v>33</v>
      </c>
      <c r="M20" s="53">
        <v>344</v>
      </c>
      <c r="N20" s="52">
        <v>750</v>
      </c>
      <c r="O20" s="52">
        <v>137</v>
      </c>
      <c r="P20" s="53">
        <v>90</v>
      </c>
      <c r="Q20" s="51" t="s">
        <v>31</v>
      </c>
      <c r="R20" s="41"/>
      <c r="S20" s="41"/>
    </row>
    <row r="21" spans="2:19" s="43" customFormat="1" ht="22.5" customHeight="1" x14ac:dyDescent="0.2">
      <c r="B21" s="55" t="s">
        <v>37</v>
      </c>
      <c r="C21" s="219"/>
      <c r="D21" s="52">
        <v>9900</v>
      </c>
      <c r="E21" s="52">
        <v>8612</v>
      </c>
      <c r="F21" s="52">
        <v>1054</v>
      </c>
      <c r="G21" s="52">
        <v>2745</v>
      </c>
      <c r="H21" s="52">
        <v>3261</v>
      </c>
      <c r="I21" s="52">
        <v>195</v>
      </c>
      <c r="J21" s="52">
        <v>217</v>
      </c>
      <c r="K21" s="53">
        <v>1141</v>
      </c>
      <c r="L21" s="52">
        <v>35</v>
      </c>
      <c r="M21" s="53">
        <v>321</v>
      </c>
      <c r="N21" s="52">
        <v>682</v>
      </c>
      <c r="O21" s="52">
        <v>122</v>
      </c>
      <c r="P21" s="53">
        <v>46</v>
      </c>
      <c r="Q21" s="51">
        <v>82</v>
      </c>
      <c r="R21" s="41"/>
      <c r="S21" s="41"/>
    </row>
    <row r="22" spans="2:19" s="43" customFormat="1" ht="22.5" customHeight="1" x14ac:dyDescent="0.2">
      <c r="B22" s="54" t="s">
        <v>36</v>
      </c>
      <c r="C22" s="219"/>
      <c r="D22" s="52">
        <v>9256</v>
      </c>
      <c r="E22" s="52">
        <v>7914</v>
      </c>
      <c r="F22" s="52">
        <v>978</v>
      </c>
      <c r="G22" s="52">
        <v>2038</v>
      </c>
      <c r="H22" s="52">
        <v>2641</v>
      </c>
      <c r="I22" s="52">
        <v>496</v>
      </c>
      <c r="J22" s="52">
        <v>257</v>
      </c>
      <c r="K22" s="53" t="s">
        <v>31</v>
      </c>
      <c r="L22" s="53" t="s">
        <v>31</v>
      </c>
      <c r="M22" s="52">
        <v>294</v>
      </c>
      <c r="N22" s="52">
        <v>766</v>
      </c>
      <c r="O22" s="52">
        <v>109</v>
      </c>
      <c r="P22" s="52">
        <v>53</v>
      </c>
      <c r="Q22" s="51" t="s">
        <v>31</v>
      </c>
      <c r="R22" s="41"/>
      <c r="S22" s="41"/>
    </row>
    <row r="23" spans="2:19" s="43" customFormat="1" ht="22.5" customHeight="1" x14ac:dyDescent="0.2">
      <c r="B23" s="54" t="s">
        <v>35</v>
      </c>
      <c r="C23" s="219"/>
      <c r="D23" s="52">
        <v>8808</v>
      </c>
      <c r="E23" s="52">
        <v>7562</v>
      </c>
      <c r="F23" s="53" t="s">
        <v>31</v>
      </c>
      <c r="G23" s="52">
        <v>1810</v>
      </c>
      <c r="H23" s="52">
        <v>3336</v>
      </c>
      <c r="I23" s="52">
        <v>57</v>
      </c>
      <c r="J23" s="52">
        <v>254</v>
      </c>
      <c r="K23" s="53" t="s">
        <v>31</v>
      </c>
      <c r="L23" s="53">
        <v>29</v>
      </c>
      <c r="M23" s="52">
        <v>326</v>
      </c>
      <c r="N23" s="52">
        <v>665</v>
      </c>
      <c r="O23" s="52">
        <v>103</v>
      </c>
      <c r="P23" s="52">
        <v>52</v>
      </c>
      <c r="Q23" s="51">
        <v>71</v>
      </c>
      <c r="R23" s="41"/>
      <c r="S23" s="41"/>
    </row>
    <row r="24" spans="2:19" s="43" customFormat="1" ht="22.5" customHeight="1" x14ac:dyDescent="0.2">
      <c r="B24" s="54" t="s">
        <v>34</v>
      </c>
      <c r="C24" s="219"/>
      <c r="D24" s="52">
        <v>8424</v>
      </c>
      <c r="E24" s="52">
        <v>7161</v>
      </c>
      <c r="F24" s="53">
        <v>1242</v>
      </c>
      <c r="G24" s="52">
        <v>1851</v>
      </c>
      <c r="H24" s="52">
        <v>2577</v>
      </c>
      <c r="I24" s="52">
        <v>147</v>
      </c>
      <c r="J24" s="52">
        <v>215</v>
      </c>
      <c r="K24" s="53">
        <f>E24-SUM(F24:J24)</f>
        <v>1129</v>
      </c>
      <c r="L24" s="53">
        <v>31</v>
      </c>
      <c r="M24" s="52">
        <v>292</v>
      </c>
      <c r="N24" s="52">
        <v>713</v>
      </c>
      <c r="O24" s="52">
        <v>105</v>
      </c>
      <c r="P24" s="52">
        <v>60</v>
      </c>
      <c r="Q24" s="51">
        <f>D24-E24-SUM(L24:P24)</f>
        <v>62</v>
      </c>
      <c r="R24" s="41"/>
      <c r="S24" s="41"/>
    </row>
    <row r="25" spans="2:19" s="43" customFormat="1" ht="22.5" customHeight="1" x14ac:dyDescent="0.2">
      <c r="B25" s="54" t="s">
        <v>33</v>
      </c>
      <c r="C25" s="219"/>
      <c r="D25" s="52">
        <v>7212</v>
      </c>
      <c r="E25" s="52">
        <v>5971</v>
      </c>
      <c r="F25" s="53">
        <v>623</v>
      </c>
      <c r="G25" s="52">
        <v>1953</v>
      </c>
      <c r="H25" s="52">
        <v>1924</v>
      </c>
      <c r="I25" s="52">
        <v>194</v>
      </c>
      <c r="J25" s="52">
        <v>216</v>
      </c>
      <c r="K25" s="53">
        <v>1061</v>
      </c>
      <c r="L25" s="53">
        <v>22</v>
      </c>
      <c r="M25" s="52">
        <v>270</v>
      </c>
      <c r="N25" s="52">
        <v>714</v>
      </c>
      <c r="O25" s="52">
        <v>103</v>
      </c>
      <c r="P25" s="52">
        <v>68</v>
      </c>
      <c r="Q25" s="51">
        <v>64</v>
      </c>
      <c r="R25" s="41"/>
      <c r="S25" s="41"/>
    </row>
    <row r="26" spans="2:19" s="43" customFormat="1" ht="22.5" customHeight="1" x14ac:dyDescent="0.2">
      <c r="B26" s="54" t="s">
        <v>32</v>
      </c>
      <c r="C26" s="219"/>
      <c r="D26" s="52">
        <v>10214</v>
      </c>
      <c r="E26" s="52">
        <v>8878</v>
      </c>
      <c r="F26" s="53">
        <v>664</v>
      </c>
      <c r="G26" s="52">
        <v>4227</v>
      </c>
      <c r="H26" s="52">
        <v>2723</v>
      </c>
      <c r="I26" s="52">
        <v>85</v>
      </c>
      <c r="J26" s="52">
        <v>194</v>
      </c>
      <c r="K26" s="53" t="s">
        <v>161</v>
      </c>
      <c r="L26" s="53">
        <v>16</v>
      </c>
      <c r="M26" s="52">
        <v>225</v>
      </c>
      <c r="N26" s="52">
        <v>906</v>
      </c>
      <c r="O26" s="52">
        <v>98</v>
      </c>
      <c r="P26" s="52">
        <v>43</v>
      </c>
      <c r="Q26" s="51" t="s">
        <v>31</v>
      </c>
      <c r="R26" s="41"/>
      <c r="S26" s="41"/>
    </row>
    <row r="27" spans="2:19" s="43" customFormat="1" ht="22.5" customHeight="1" x14ac:dyDescent="0.2">
      <c r="B27" s="54" t="s">
        <v>30</v>
      </c>
      <c r="C27" s="219"/>
      <c r="D27" s="52">
        <v>2917</v>
      </c>
      <c r="E27" s="52">
        <v>1890</v>
      </c>
      <c r="F27" s="53">
        <v>548</v>
      </c>
      <c r="G27" s="52">
        <v>325</v>
      </c>
      <c r="H27" s="52">
        <v>58</v>
      </c>
      <c r="I27" s="52">
        <v>86</v>
      </c>
      <c r="J27" s="52">
        <v>191</v>
      </c>
      <c r="K27" s="53" t="s">
        <v>165</v>
      </c>
      <c r="L27" s="53">
        <v>19</v>
      </c>
      <c r="M27" s="52">
        <v>226</v>
      </c>
      <c r="N27" s="52">
        <v>590</v>
      </c>
      <c r="O27" s="52">
        <v>84</v>
      </c>
      <c r="P27" s="52">
        <v>64</v>
      </c>
      <c r="Q27" s="51">
        <v>44</v>
      </c>
      <c r="R27" s="41"/>
      <c r="S27" s="41"/>
    </row>
    <row r="28" spans="2:19" s="43" customFormat="1" ht="22.5" customHeight="1" x14ac:dyDescent="0.2">
      <c r="B28" s="54" t="s">
        <v>166</v>
      </c>
      <c r="C28" s="219"/>
      <c r="D28" s="52">
        <v>2925</v>
      </c>
      <c r="E28" s="52">
        <v>2079</v>
      </c>
      <c r="F28" s="53">
        <v>677</v>
      </c>
      <c r="G28" s="52">
        <v>423</v>
      </c>
      <c r="H28" s="53" t="s">
        <v>165</v>
      </c>
      <c r="I28" s="52">
        <v>133</v>
      </c>
      <c r="J28" s="52">
        <v>174</v>
      </c>
      <c r="K28" s="53" t="s">
        <v>165</v>
      </c>
      <c r="L28" s="53" t="s">
        <v>165</v>
      </c>
      <c r="M28" s="52">
        <v>201</v>
      </c>
      <c r="N28" s="52">
        <v>438</v>
      </c>
      <c r="O28" s="53" t="s">
        <v>167</v>
      </c>
      <c r="P28" s="52">
        <v>56</v>
      </c>
      <c r="Q28" s="51" t="s">
        <v>165</v>
      </c>
      <c r="R28" s="41"/>
      <c r="S28" s="41"/>
    </row>
    <row r="29" spans="2:19" s="43" customFormat="1" ht="22.5" customHeight="1" thickBot="1" x14ac:dyDescent="0.25">
      <c r="B29" s="50" t="s">
        <v>168</v>
      </c>
      <c r="C29" s="220"/>
      <c r="D29" s="49">
        <v>3021</v>
      </c>
      <c r="E29" s="49">
        <v>2051</v>
      </c>
      <c r="F29" s="49">
        <v>518</v>
      </c>
      <c r="G29" s="49">
        <v>452</v>
      </c>
      <c r="H29" s="49">
        <v>90</v>
      </c>
      <c r="I29" s="49">
        <v>127</v>
      </c>
      <c r="J29" s="49">
        <v>216</v>
      </c>
      <c r="K29" s="49">
        <f>E29-F29-G29-H29-I29+J29</f>
        <v>1080</v>
      </c>
      <c r="L29" s="49" t="s">
        <v>165</v>
      </c>
      <c r="M29" s="49">
        <v>245</v>
      </c>
      <c r="N29" s="49">
        <v>507</v>
      </c>
      <c r="O29" s="49" t="s">
        <v>165</v>
      </c>
      <c r="P29" s="49">
        <v>53</v>
      </c>
      <c r="Q29" s="48" t="s">
        <v>165</v>
      </c>
      <c r="R29" s="41"/>
      <c r="S29" s="41"/>
    </row>
    <row r="30" spans="2:19" s="43" customFormat="1" ht="9" customHeight="1" x14ac:dyDescent="0.2">
      <c r="B30" s="47"/>
      <c r="C30" s="46"/>
      <c r="D30" s="45"/>
      <c r="E30" s="45"/>
      <c r="F30" s="45"/>
      <c r="G30" s="45"/>
      <c r="H30" s="45"/>
      <c r="I30" s="45"/>
      <c r="J30" s="45"/>
      <c r="K30" s="44"/>
      <c r="L30" s="45"/>
      <c r="M30" s="45"/>
      <c r="N30" s="45"/>
      <c r="O30" s="45"/>
      <c r="P30" s="45"/>
      <c r="Q30" s="44"/>
      <c r="R30" s="41"/>
      <c r="S30" s="41"/>
    </row>
    <row r="31" spans="2:19" ht="18" customHeight="1" x14ac:dyDescent="0.2">
      <c r="B31" s="42" t="s">
        <v>151</v>
      </c>
    </row>
    <row r="32" spans="2:19" ht="18" customHeight="1" x14ac:dyDescent="0.2">
      <c r="B32" s="42" t="s">
        <v>149</v>
      </c>
    </row>
    <row r="33" spans="2:2" ht="18" customHeight="1" x14ac:dyDescent="0.2">
      <c r="B33" s="42" t="s">
        <v>169</v>
      </c>
    </row>
    <row r="34" spans="2:2" ht="18" customHeight="1" x14ac:dyDescent="0.2">
      <c r="B34" s="42" t="s">
        <v>170</v>
      </c>
    </row>
    <row r="35" spans="2:2" ht="18" customHeight="1" x14ac:dyDescent="0.2">
      <c r="B35" s="42" t="s">
        <v>29</v>
      </c>
    </row>
    <row r="36" spans="2:2" x14ac:dyDescent="0.2">
      <c r="B36" s="117"/>
    </row>
  </sheetData>
  <mergeCells count="14">
    <mergeCell ref="Q3:Q4"/>
    <mergeCell ref="C5:C8"/>
    <mergeCell ref="B9:B14"/>
    <mergeCell ref="C15:C29"/>
    <mergeCell ref="B1:Q1"/>
    <mergeCell ref="B3:B4"/>
    <mergeCell ref="C3:C4"/>
    <mergeCell ref="D3:D4"/>
    <mergeCell ref="E3:J3"/>
    <mergeCell ref="L3:L4"/>
    <mergeCell ref="M3:M4"/>
    <mergeCell ref="N3:N4"/>
    <mergeCell ref="O3:O4"/>
    <mergeCell ref="P3:P4"/>
  </mergeCells>
  <phoneticPr fontId="3"/>
  <printOptions horizontalCentered="1"/>
  <pageMargins left="3.937007874015748E-2" right="3.937007874015748E-2" top="0.39370078740157483" bottom="0.39370078740157483" header="0.39370078740157483"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3"/>
  <sheetViews>
    <sheetView showGridLines="0" view="pageBreakPreview" zoomScaleNormal="100" zoomScaleSheetLayoutView="100" workbookViewId="0"/>
  </sheetViews>
  <sheetFormatPr defaultColWidth="9" defaultRowHeight="14" x14ac:dyDescent="0.2"/>
  <cols>
    <col min="1" max="1" width="2.6328125" style="41" customWidth="1"/>
    <col min="2" max="2" width="11.36328125" style="41" customWidth="1"/>
    <col min="3" max="4" width="21" style="41" customWidth="1"/>
    <col min="5" max="16384" width="9" style="41"/>
  </cols>
  <sheetData>
    <row r="1" spans="2:8" ht="24" customHeight="1" x14ac:dyDescent="0.2">
      <c r="B1" s="230" t="s">
        <v>74</v>
      </c>
      <c r="C1" s="230"/>
      <c r="D1" s="230"/>
      <c r="E1" s="86"/>
      <c r="F1" s="86"/>
    </row>
    <row r="2" spans="2:8" ht="15.75" customHeight="1" x14ac:dyDescent="0.2">
      <c r="B2" s="91"/>
      <c r="E2" s="86"/>
      <c r="F2" s="86"/>
    </row>
    <row r="3" spans="2:8" ht="20" customHeight="1" thickBot="1" x14ac:dyDescent="0.25">
      <c r="B3" s="41" t="s">
        <v>73</v>
      </c>
      <c r="E3" s="86"/>
    </row>
    <row r="4" spans="2:8" ht="30" customHeight="1" thickBot="1" x14ac:dyDescent="0.25">
      <c r="B4" s="172" t="s">
        <v>72</v>
      </c>
      <c r="C4" s="173" t="s">
        <v>71</v>
      </c>
      <c r="D4" s="174" t="s">
        <v>70</v>
      </c>
      <c r="E4" s="90"/>
      <c r="F4" s="89"/>
      <c r="G4" s="89"/>
      <c r="H4" s="89"/>
    </row>
    <row r="5" spans="2:8" ht="25" customHeight="1" x14ac:dyDescent="0.2">
      <c r="B5" s="85" t="s">
        <v>155</v>
      </c>
      <c r="C5" s="84">
        <v>38758</v>
      </c>
      <c r="D5" s="83">
        <v>1046098</v>
      </c>
      <c r="E5" s="86"/>
    </row>
    <row r="6" spans="2:8" ht="25" customHeight="1" x14ac:dyDescent="0.2">
      <c r="B6" s="85" t="s">
        <v>69</v>
      </c>
      <c r="C6" s="84">
        <v>37101</v>
      </c>
      <c r="D6" s="83">
        <v>905912</v>
      </c>
      <c r="E6" s="86"/>
    </row>
    <row r="7" spans="2:8" ht="25" customHeight="1" x14ac:dyDescent="0.2">
      <c r="B7" s="85" t="s">
        <v>68</v>
      </c>
      <c r="C7" s="88">
        <v>45775</v>
      </c>
      <c r="D7" s="87">
        <v>1012639</v>
      </c>
      <c r="E7" s="86"/>
    </row>
    <row r="8" spans="2:8" ht="25" customHeight="1" x14ac:dyDescent="0.2">
      <c r="B8" s="85" t="s">
        <v>67</v>
      </c>
      <c r="C8" s="84">
        <v>46586</v>
      </c>
      <c r="D8" s="83">
        <v>923656</v>
      </c>
    </row>
    <row r="9" spans="2:8" ht="25" customHeight="1" x14ac:dyDescent="0.2">
      <c r="B9" s="85" t="s">
        <v>66</v>
      </c>
      <c r="C9" s="84">
        <v>42167</v>
      </c>
      <c r="D9" s="83">
        <v>944525</v>
      </c>
    </row>
    <row r="10" spans="2:8" ht="25" customHeight="1" x14ac:dyDescent="0.2">
      <c r="B10" s="85" t="s">
        <v>42</v>
      </c>
      <c r="C10" s="84">
        <v>39720</v>
      </c>
      <c r="D10" s="83">
        <v>843036</v>
      </c>
    </row>
    <row r="11" spans="2:8" ht="25" customHeight="1" x14ac:dyDescent="0.2">
      <c r="B11" s="85" t="s">
        <v>41</v>
      </c>
      <c r="C11" s="84">
        <v>38132</v>
      </c>
      <c r="D11" s="83">
        <v>790770</v>
      </c>
    </row>
    <row r="12" spans="2:8" ht="25" customHeight="1" x14ac:dyDescent="0.2">
      <c r="B12" s="85" t="s">
        <v>40</v>
      </c>
      <c r="C12" s="84">
        <v>39042</v>
      </c>
      <c r="D12" s="83">
        <v>828052</v>
      </c>
    </row>
    <row r="13" spans="2:8" ht="25" customHeight="1" x14ac:dyDescent="0.2">
      <c r="B13" s="85" t="s">
        <v>39</v>
      </c>
      <c r="C13" s="84">
        <v>40736</v>
      </c>
      <c r="D13" s="83">
        <v>896227</v>
      </c>
    </row>
    <row r="14" spans="2:8" ht="25" customHeight="1" x14ac:dyDescent="0.2">
      <c r="B14" s="85" t="s">
        <v>38</v>
      </c>
      <c r="C14" s="84">
        <v>42648</v>
      </c>
      <c r="D14" s="83">
        <v>750726</v>
      </c>
    </row>
    <row r="15" spans="2:8" ht="25" customHeight="1" x14ac:dyDescent="0.2">
      <c r="B15" s="85" t="s">
        <v>37</v>
      </c>
      <c r="C15" s="84">
        <v>40467</v>
      </c>
      <c r="D15" s="83">
        <v>699479</v>
      </c>
    </row>
    <row r="16" spans="2:8" ht="25" customHeight="1" x14ac:dyDescent="0.2">
      <c r="B16" s="85" t="s">
        <v>36</v>
      </c>
      <c r="C16" s="84">
        <v>33939</v>
      </c>
      <c r="D16" s="83">
        <v>692567</v>
      </c>
    </row>
    <row r="17" spans="2:4" ht="25" customHeight="1" x14ac:dyDescent="0.2">
      <c r="B17" s="85" t="s">
        <v>35</v>
      </c>
      <c r="C17" s="84">
        <v>32924</v>
      </c>
      <c r="D17" s="83">
        <v>662237</v>
      </c>
    </row>
    <row r="18" spans="2:4" ht="25" customHeight="1" x14ac:dyDescent="0.2">
      <c r="B18" s="85" t="s">
        <v>34</v>
      </c>
      <c r="C18" s="84">
        <v>28737</v>
      </c>
      <c r="D18" s="83">
        <v>627831</v>
      </c>
    </row>
    <row r="19" spans="2:4" ht="25" customHeight="1" x14ac:dyDescent="0.2">
      <c r="B19" s="85" t="s">
        <v>33</v>
      </c>
      <c r="C19" s="84">
        <v>26859</v>
      </c>
      <c r="D19" s="83">
        <v>631418</v>
      </c>
    </row>
    <row r="20" spans="2:4" ht="25" customHeight="1" x14ac:dyDescent="0.2">
      <c r="B20" s="81" t="s">
        <v>32</v>
      </c>
      <c r="C20" s="80">
        <v>39916</v>
      </c>
      <c r="D20" s="82">
        <v>669341</v>
      </c>
    </row>
    <row r="21" spans="2:4" ht="25" customHeight="1" x14ac:dyDescent="0.2">
      <c r="B21" s="81" t="s">
        <v>30</v>
      </c>
      <c r="C21" s="80">
        <v>27434</v>
      </c>
      <c r="D21" s="79">
        <v>584940</v>
      </c>
    </row>
    <row r="22" spans="2:4" ht="25" customHeight="1" x14ac:dyDescent="0.2">
      <c r="B22" s="81" t="s">
        <v>65</v>
      </c>
      <c r="C22" s="80">
        <v>30505</v>
      </c>
      <c r="D22" s="79">
        <v>635185</v>
      </c>
    </row>
    <row r="23" spans="2:4" ht="25" customHeight="1" x14ac:dyDescent="0.2">
      <c r="B23" s="81" t="s">
        <v>153</v>
      </c>
      <c r="C23" s="80">
        <v>33410</v>
      </c>
      <c r="D23" s="79">
        <v>614160</v>
      </c>
    </row>
    <row r="24" spans="2:4" ht="25" customHeight="1" x14ac:dyDescent="0.2">
      <c r="B24" s="81" t="s">
        <v>154</v>
      </c>
      <c r="C24" s="80">
        <v>21688</v>
      </c>
      <c r="D24" s="79">
        <v>543815</v>
      </c>
    </row>
    <row r="25" spans="2:4" ht="25" customHeight="1" x14ac:dyDescent="0.2">
      <c r="B25" s="118" t="s">
        <v>171</v>
      </c>
      <c r="C25" s="80">
        <v>20852</v>
      </c>
      <c r="D25" s="82">
        <v>531308</v>
      </c>
    </row>
    <row r="26" spans="2:4" ht="25" customHeight="1" x14ac:dyDescent="0.2">
      <c r="B26" s="118" t="s">
        <v>172</v>
      </c>
      <c r="C26" s="80">
        <v>24665</v>
      </c>
      <c r="D26" s="82">
        <v>535691</v>
      </c>
    </row>
    <row r="27" spans="2:4" ht="24.75" customHeight="1" x14ac:dyDescent="0.2">
      <c r="B27" s="118" t="s">
        <v>174</v>
      </c>
      <c r="C27" s="80">
        <v>28165.812000000002</v>
      </c>
      <c r="D27" s="82">
        <v>563251.5</v>
      </c>
    </row>
    <row r="28" spans="2:4" ht="24.75" customHeight="1" x14ac:dyDescent="0.2">
      <c r="B28" s="118" t="s">
        <v>175</v>
      </c>
      <c r="C28" s="80">
        <v>29067.879000000001</v>
      </c>
      <c r="D28" s="82">
        <v>695428.6</v>
      </c>
    </row>
    <row r="29" spans="2:4" ht="24.75" customHeight="1" x14ac:dyDescent="0.2">
      <c r="B29" s="118" t="s">
        <v>177</v>
      </c>
      <c r="C29" s="80">
        <v>28621</v>
      </c>
      <c r="D29" s="82">
        <v>660245</v>
      </c>
    </row>
    <row r="30" spans="2:4" ht="24.75" customHeight="1" thickBot="1" x14ac:dyDescent="0.25">
      <c r="B30" s="299" t="s">
        <v>178</v>
      </c>
      <c r="C30" s="300">
        <v>34391</v>
      </c>
      <c r="D30" s="301">
        <v>715085</v>
      </c>
    </row>
    <row r="31" spans="2:4" ht="18" customHeight="1" x14ac:dyDescent="0.2">
      <c r="B31" s="119"/>
      <c r="C31" s="120"/>
      <c r="D31" s="120"/>
    </row>
    <row r="32" spans="2:4" ht="18" customHeight="1" x14ac:dyDescent="0.2">
      <c r="B32" s="302" t="s">
        <v>242</v>
      </c>
      <c r="C32" s="120"/>
      <c r="D32" s="120"/>
    </row>
    <row r="33" spans="2:2" x14ac:dyDescent="0.2">
      <c r="B33" s="78" t="s">
        <v>64</v>
      </c>
    </row>
  </sheetData>
  <mergeCells count="1">
    <mergeCell ref="B1:D1"/>
  </mergeCells>
  <phoneticPr fontId="3"/>
  <printOptions horizontalCentered="1"/>
  <pageMargins left="0.39370078740157483" right="0.39370078740157483" top="0.39370078740157483" bottom="0.39370078740157483"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view="pageBreakPreview" zoomScaleNormal="100" zoomScaleSheetLayoutView="100" workbookViewId="0"/>
  </sheetViews>
  <sheetFormatPr defaultColWidth="9" defaultRowHeight="13" x14ac:dyDescent="0.2"/>
  <cols>
    <col min="1" max="1" width="1.90625" style="92" customWidth="1"/>
    <col min="2" max="2" width="8.6328125" style="92" customWidth="1"/>
    <col min="3" max="4" width="2.90625" style="92" customWidth="1"/>
    <col min="5" max="5" width="8.6328125" style="92" customWidth="1"/>
    <col min="6" max="8" width="8.6328125" style="93" customWidth="1"/>
    <col min="9" max="10" width="6.90625" style="95" customWidth="1"/>
    <col min="11" max="15" width="6.90625" style="93" customWidth="1"/>
    <col min="16" max="16" width="6.90625" style="94" customWidth="1"/>
    <col min="17" max="21" width="6.90625" style="93" customWidth="1"/>
    <col min="22" max="16384" width="9" style="92"/>
  </cols>
  <sheetData>
    <row r="1" spans="2:23" ht="24" customHeight="1" x14ac:dyDescent="0.2">
      <c r="B1" s="111" t="s">
        <v>126</v>
      </c>
      <c r="C1" s="110"/>
      <c r="D1" s="110"/>
      <c r="E1" s="110"/>
      <c r="F1" s="110"/>
      <c r="G1" s="110"/>
      <c r="H1" s="110"/>
      <c r="I1" s="110"/>
      <c r="J1" s="110"/>
      <c r="K1" s="110"/>
      <c r="L1" s="110"/>
      <c r="M1" s="110"/>
      <c r="N1" s="110"/>
      <c r="O1" s="110"/>
      <c r="P1" s="110"/>
      <c r="Q1" s="110"/>
      <c r="R1" s="110"/>
      <c r="S1" s="110"/>
      <c r="T1" s="110"/>
      <c r="U1" s="92"/>
    </row>
    <row r="2" spans="2:23" ht="15" customHeight="1" thickBot="1" x14ac:dyDescent="0.25">
      <c r="B2" s="138"/>
      <c r="C2" s="139"/>
      <c r="D2" s="139"/>
      <c r="E2" s="139"/>
      <c r="F2" s="139"/>
      <c r="G2" s="139"/>
      <c r="H2" s="139"/>
      <c r="I2" s="139"/>
      <c r="J2" s="139"/>
      <c r="K2" s="139"/>
      <c r="L2" s="139"/>
      <c r="M2" s="139"/>
      <c r="N2" s="140"/>
      <c r="O2" s="141"/>
      <c r="P2" s="141"/>
      <c r="Q2" s="141"/>
      <c r="R2" s="141"/>
      <c r="S2" s="141"/>
      <c r="T2" s="142"/>
      <c r="U2" s="143" t="s">
        <v>125</v>
      </c>
    </row>
    <row r="3" spans="2:23" ht="16" customHeight="1" x14ac:dyDescent="0.2">
      <c r="B3" s="236" t="s">
        <v>124</v>
      </c>
      <c r="C3" s="237" t="s">
        <v>239</v>
      </c>
      <c r="D3" s="238"/>
      <c r="E3" s="239"/>
      <c r="F3" s="242" t="s">
        <v>240</v>
      </c>
      <c r="G3" s="246" t="s">
        <v>121</v>
      </c>
      <c r="H3" s="246" t="s">
        <v>120</v>
      </c>
      <c r="I3" s="248" t="s">
        <v>119</v>
      </c>
      <c r="J3" s="248"/>
      <c r="K3" s="248"/>
      <c r="L3" s="248"/>
      <c r="M3" s="248"/>
      <c r="N3" s="248"/>
      <c r="O3" s="244" t="s">
        <v>119</v>
      </c>
      <c r="P3" s="244"/>
      <c r="Q3" s="244"/>
      <c r="R3" s="244"/>
      <c r="S3" s="244"/>
      <c r="T3" s="244"/>
      <c r="U3" s="245"/>
    </row>
    <row r="4" spans="2:23" ht="25" customHeight="1" thickBot="1" x14ac:dyDescent="0.25">
      <c r="B4" s="232"/>
      <c r="C4" s="240"/>
      <c r="D4" s="240"/>
      <c r="E4" s="241"/>
      <c r="F4" s="243"/>
      <c r="G4" s="247"/>
      <c r="H4" s="247"/>
      <c r="I4" s="175" t="s">
        <v>118</v>
      </c>
      <c r="J4" s="176" t="s">
        <v>241</v>
      </c>
      <c r="K4" s="175" t="s">
        <v>116</v>
      </c>
      <c r="L4" s="175" t="s">
        <v>115</v>
      </c>
      <c r="M4" s="175" t="s">
        <v>114</v>
      </c>
      <c r="N4" s="175" t="s">
        <v>113</v>
      </c>
      <c r="O4" s="175" t="s">
        <v>112</v>
      </c>
      <c r="P4" s="175" t="s">
        <v>111</v>
      </c>
      <c r="Q4" s="175" t="s">
        <v>110</v>
      </c>
      <c r="R4" s="175" t="s">
        <v>109</v>
      </c>
      <c r="S4" s="175" t="s">
        <v>108</v>
      </c>
      <c r="T4" s="175" t="s">
        <v>107</v>
      </c>
      <c r="U4" s="177" t="s">
        <v>106</v>
      </c>
    </row>
    <row r="5" spans="2:23" ht="15.25" customHeight="1" x14ac:dyDescent="0.2">
      <c r="B5" s="231" t="s">
        <v>105</v>
      </c>
      <c r="C5" s="139" t="s">
        <v>104</v>
      </c>
      <c r="D5" s="139"/>
      <c r="E5" s="150"/>
      <c r="F5" s="146">
        <v>314</v>
      </c>
      <c r="G5" s="148">
        <v>14</v>
      </c>
      <c r="H5" s="148">
        <v>56</v>
      </c>
      <c r="I5" s="148">
        <v>244</v>
      </c>
      <c r="J5" s="148">
        <v>21</v>
      </c>
      <c r="K5" s="148">
        <v>87</v>
      </c>
      <c r="L5" s="148">
        <v>107</v>
      </c>
      <c r="M5" s="148">
        <v>20</v>
      </c>
      <c r="N5" s="148">
        <v>9</v>
      </c>
      <c r="O5" s="147" t="s">
        <v>76</v>
      </c>
      <c r="P5" s="147" t="s">
        <v>76</v>
      </c>
      <c r="Q5" s="147" t="s">
        <v>76</v>
      </c>
      <c r="R5" s="147" t="s">
        <v>76</v>
      </c>
      <c r="S5" s="147" t="s">
        <v>76</v>
      </c>
      <c r="T5" s="147" t="s">
        <v>76</v>
      </c>
      <c r="U5" s="149" t="s">
        <v>76</v>
      </c>
      <c r="V5" s="97"/>
      <c r="W5" s="97"/>
    </row>
    <row r="6" spans="2:23" ht="15.25" customHeight="1" x14ac:dyDescent="0.2">
      <c r="B6" s="231"/>
      <c r="C6" s="144"/>
      <c r="D6" s="139"/>
      <c r="E6" s="145" t="s">
        <v>214</v>
      </c>
      <c r="F6" s="146">
        <v>7</v>
      </c>
      <c r="G6" s="147" t="s">
        <v>76</v>
      </c>
      <c r="H6" s="148">
        <v>2</v>
      </c>
      <c r="I6" s="148">
        <v>5</v>
      </c>
      <c r="J6" s="147" t="s">
        <v>76</v>
      </c>
      <c r="K6" s="148">
        <v>3</v>
      </c>
      <c r="L6" s="148">
        <v>2</v>
      </c>
      <c r="M6" s="147" t="s">
        <v>76</v>
      </c>
      <c r="N6" s="147" t="s">
        <v>76</v>
      </c>
      <c r="O6" s="147" t="s">
        <v>76</v>
      </c>
      <c r="P6" s="147" t="s">
        <v>76</v>
      </c>
      <c r="Q6" s="147" t="s">
        <v>76</v>
      </c>
      <c r="R6" s="147" t="s">
        <v>76</v>
      </c>
      <c r="S6" s="147" t="s">
        <v>76</v>
      </c>
      <c r="T6" s="147" t="s">
        <v>76</v>
      </c>
      <c r="U6" s="149" t="s">
        <v>76</v>
      </c>
      <c r="V6" s="97"/>
      <c r="W6" s="97"/>
    </row>
    <row r="7" spans="2:23" ht="15.25" customHeight="1" x14ac:dyDescent="0.2">
      <c r="B7" s="231"/>
      <c r="C7" s="144"/>
      <c r="D7" s="139"/>
      <c r="E7" s="145" t="s">
        <v>215</v>
      </c>
      <c r="F7" s="146">
        <v>16</v>
      </c>
      <c r="G7" s="147" t="s">
        <v>76</v>
      </c>
      <c r="H7" s="148">
        <v>10</v>
      </c>
      <c r="I7" s="148">
        <v>6</v>
      </c>
      <c r="J7" s="148">
        <v>2</v>
      </c>
      <c r="K7" s="148">
        <v>3</v>
      </c>
      <c r="L7" s="148">
        <v>1</v>
      </c>
      <c r="M7" s="147" t="s">
        <v>76</v>
      </c>
      <c r="N7" s="147" t="s">
        <v>76</v>
      </c>
      <c r="O7" s="147" t="s">
        <v>76</v>
      </c>
      <c r="P7" s="147" t="s">
        <v>76</v>
      </c>
      <c r="Q7" s="147" t="s">
        <v>76</v>
      </c>
      <c r="R7" s="147" t="s">
        <v>76</v>
      </c>
      <c r="S7" s="147" t="s">
        <v>76</v>
      </c>
      <c r="T7" s="147" t="s">
        <v>76</v>
      </c>
      <c r="U7" s="149" t="s">
        <v>76</v>
      </c>
      <c r="V7" s="97"/>
      <c r="W7" s="97"/>
    </row>
    <row r="8" spans="2:23" ht="15.25" customHeight="1" x14ac:dyDescent="0.2">
      <c r="B8" s="231"/>
      <c r="C8" s="144"/>
      <c r="D8" s="139"/>
      <c r="E8" s="145" t="s">
        <v>216</v>
      </c>
      <c r="F8" s="146">
        <v>68</v>
      </c>
      <c r="G8" s="148">
        <v>3</v>
      </c>
      <c r="H8" s="148">
        <v>6</v>
      </c>
      <c r="I8" s="148">
        <v>59</v>
      </c>
      <c r="J8" s="148">
        <v>2</v>
      </c>
      <c r="K8" s="148">
        <v>18</v>
      </c>
      <c r="L8" s="148">
        <v>31</v>
      </c>
      <c r="M8" s="148">
        <v>2</v>
      </c>
      <c r="N8" s="148">
        <v>6</v>
      </c>
      <c r="O8" s="147" t="s">
        <v>76</v>
      </c>
      <c r="P8" s="147" t="s">
        <v>76</v>
      </c>
      <c r="Q8" s="147" t="s">
        <v>76</v>
      </c>
      <c r="R8" s="147" t="s">
        <v>76</v>
      </c>
      <c r="S8" s="147" t="s">
        <v>76</v>
      </c>
      <c r="T8" s="147" t="s">
        <v>76</v>
      </c>
      <c r="U8" s="149" t="s">
        <v>76</v>
      </c>
      <c r="V8" s="97"/>
      <c r="W8" s="97"/>
    </row>
    <row r="9" spans="2:23" ht="15.25" customHeight="1" x14ac:dyDescent="0.2">
      <c r="B9" s="231"/>
      <c r="C9" s="144"/>
      <c r="D9" s="139"/>
      <c r="E9" s="145" t="s">
        <v>217</v>
      </c>
      <c r="F9" s="146">
        <v>50</v>
      </c>
      <c r="G9" s="148">
        <v>1</v>
      </c>
      <c r="H9" s="148">
        <v>22</v>
      </c>
      <c r="I9" s="148">
        <v>27</v>
      </c>
      <c r="J9" s="148">
        <v>3</v>
      </c>
      <c r="K9" s="148">
        <v>11</v>
      </c>
      <c r="L9" s="148">
        <v>12</v>
      </c>
      <c r="M9" s="148">
        <v>1</v>
      </c>
      <c r="N9" s="147" t="s">
        <v>76</v>
      </c>
      <c r="O9" s="147" t="s">
        <v>76</v>
      </c>
      <c r="P9" s="147" t="s">
        <v>76</v>
      </c>
      <c r="Q9" s="147" t="s">
        <v>76</v>
      </c>
      <c r="R9" s="147" t="s">
        <v>76</v>
      </c>
      <c r="S9" s="147" t="s">
        <v>76</v>
      </c>
      <c r="T9" s="147" t="s">
        <v>76</v>
      </c>
      <c r="U9" s="149" t="s">
        <v>76</v>
      </c>
      <c r="V9" s="97"/>
      <c r="W9" s="97"/>
    </row>
    <row r="10" spans="2:23" ht="15.25" customHeight="1" x14ac:dyDescent="0.2">
      <c r="B10" s="231"/>
      <c r="C10" s="144"/>
      <c r="D10" s="139"/>
      <c r="E10" s="145" t="s">
        <v>218</v>
      </c>
      <c r="F10" s="146">
        <v>19</v>
      </c>
      <c r="G10" s="147" t="s">
        <v>76</v>
      </c>
      <c r="H10" s="148">
        <v>7</v>
      </c>
      <c r="I10" s="148">
        <v>12</v>
      </c>
      <c r="J10" s="148">
        <v>2</v>
      </c>
      <c r="K10" s="148">
        <v>7</v>
      </c>
      <c r="L10" s="148">
        <v>3</v>
      </c>
      <c r="M10" s="147" t="s">
        <v>76</v>
      </c>
      <c r="N10" s="147" t="s">
        <v>76</v>
      </c>
      <c r="O10" s="147" t="s">
        <v>76</v>
      </c>
      <c r="P10" s="147" t="s">
        <v>76</v>
      </c>
      <c r="Q10" s="147" t="s">
        <v>76</v>
      </c>
      <c r="R10" s="147" t="s">
        <v>76</v>
      </c>
      <c r="S10" s="147" t="s">
        <v>76</v>
      </c>
      <c r="T10" s="147" t="s">
        <v>76</v>
      </c>
      <c r="U10" s="149" t="s">
        <v>76</v>
      </c>
      <c r="V10" s="97"/>
      <c r="W10" s="97"/>
    </row>
    <row r="11" spans="2:23" ht="15.25" customHeight="1" x14ac:dyDescent="0.2">
      <c r="B11" s="231"/>
      <c r="C11" s="144"/>
      <c r="D11" s="139"/>
      <c r="E11" s="145" t="s">
        <v>219</v>
      </c>
      <c r="F11" s="146">
        <v>50</v>
      </c>
      <c r="G11" s="147" t="s">
        <v>76</v>
      </c>
      <c r="H11" s="148">
        <v>4</v>
      </c>
      <c r="I11" s="148">
        <v>46</v>
      </c>
      <c r="J11" s="148">
        <v>1</v>
      </c>
      <c r="K11" s="148">
        <v>7</v>
      </c>
      <c r="L11" s="148">
        <v>26</v>
      </c>
      <c r="M11" s="148">
        <v>9</v>
      </c>
      <c r="N11" s="148">
        <v>3</v>
      </c>
      <c r="O11" s="147" t="s">
        <v>76</v>
      </c>
      <c r="P11" s="147" t="s">
        <v>76</v>
      </c>
      <c r="Q11" s="147" t="s">
        <v>76</v>
      </c>
      <c r="R11" s="147" t="s">
        <v>76</v>
      </c>
      <c r="S11" s="147" t="s">
        <v>76</v>
      </c>
      <c r="T11" s="147" t="s">
        <v>76</v>
      </c>
      <c r="U11" s="149" t="s">
        <v>76</v>
      </c>
      <c r="V11" s="97"/>
      <c r="W11" s="97"/>
    </row>
    <row r="12" spans="2:23" ht="15.25" customHeight="1" x14ac:dyDescent="0.2">
      <c r="B12" s="231"/>
      <c r="C12" s="144"/>
      <c r="D12" s="139"/>
      <c r="E12" s="145" t="s">
        <v>220</v>
      </c>
      <c r="F12" s="146">
        <v>1</v>
      </c>
      <c r="G12" s="147" t="s">
        <v>76</v>
      </c>
      <c r="H12" s="148">
        <v>1</v>
      </c>
      <c r="I12" s="147" t="s">
        <v>76</v>
      </c>
      <c r="J12" s="147" t="s">
        <v>76</v>
      </c>
      <c r="K12" s="147" t="s">
        <v>76</v>
      </c>
      <c r="L12" s="147" t="s">
        <v>76</v>
      </c>
      <c r="M12" s="147" t="s">
        <v>76</v>
      </c>
      <c r="N12" s="147" t="s">
        <v>76</v>
      </c>
      <c r="O12" s="147" t="s">
        <v>76</v>
      </c>
      <c r="P12" s="147" t="s">
        <v>76</v>
      </c>
      <c r="Q12" s="147" t="s">
        <v>76</v>
      </c>
      <c r="R12" s="147" t="s">
        <v>76</v>
      </c>
      <c r="S12" s="147" t="s">
        <v>76</v>
      </c>
      <c r="T12" s="147" t="s">
        <v>76</v>
      </c>
      <c r="U12" s="149" t="s">
        <v>76</v>
      </c>
      <c r="V12" s="97"/>
      <c r="W12" s="97"/>
    </row>
    <row r="13" spans="2:23" ht="15.25" customHeight="1" x14ac:dyDescent="0.2">
      <c r="B13" s="231"/>
      <c r="C13" s="144"/>
      <c r="D13" s="139"/>
      <c r="E13" s="145" t="s">
        <v>221</v>
      </c>
      <c r="F13" s="146">
        <v>11</v>
      </c>
      <c r="G13" s="148">
        <v>4</v>
      </c>
      <c r="H13" s="148">
        <v>1</v>
      </c>
      <c r="I13" s="148">
        <v>6</v>
      </c>
      <c r="J13" s="147" t="s">
        <v>76</v>
      </c>
      <c r="K13" s="148">
        <v>5</v>
      </c>
      <c r="L13" s="148">
        <v>1</v>
      </c>
      <c r="M13" s="147" t="s">
        <v>76</v>
      </c>
      <c r="N13" s="147" t="s">
        <v>76</v>
      </c>
      <c r="O13" s="147" t="s">
        <v>76</v>
      </c>
      <c r="P13" s="147" t="s">
        <v>76</v>
      </c>
      <c r="Q13" s="147" t="s">
        <v>76</v>
      </c>
      <c r="R13" s="147" t="s">
        <v>76</v>
      </c>
      <c r="S13" s="147" t="s">
        <v>76</v>
      </c>
      <c r="T13" s="147" t="s">
        <v>76</v>
      </c>
      <c r="U13" s="149" t="s">
        <v>76</v>
      </c>
      <c r="V13" s="97"/>
      <c r="W13" s="97"/>
    </row>
    <row r="14" spans="2:23" ht="15.25" customHeight="1" x14ac:dyDescent="0.2">
      <c r="B14" s="231"/>
      <c r="C14" s="144"/>
      <c r="D14" s="139"/>
      <c r="E14" s="145" t="s">
        <v>222</v>
      </c>
      <c r="F14" s="146">
        <v>92</v>
      </c>
      <c r="G14" s="148">
        <v>6</v>
      </c>
      <c r="H14" s="148">
        <v>3</v>
      </c>
      <c r="I14" s="148">
        <v>83</v>
      </c>
      <c r="J14" s="148">
        <v>11</v>
      </c>
      <c r="K14" s="148">
        <v>33</v>
      </c>
      <c r="L14" s="148">
        <v>31</v>
      </c>
      <c r="M14" s="148">
        <v>8</v>
      </c>
      <c r="N14" s="147" t="s">
        <v>76</v>
      </c>
      <c r="O14" s="147" t="s">
        <v>76</v>
      </c>
      <c r="P14" s="147" t="s">
        <v>76</v>
      </c>
      <c r="Q14" s="147" t="s">
        <v>76</v>
      </c>
      <c r="R14" s="147" t="s">
        <v>76</v>
      </c>
      <c r="S14" s="147" t="s">
        <v>76</v>
      </c>
      <c r="T14" s="147" t="s">
        <v>76</v>
      </c>
      <c r="U14" s="149" t="s">
        <v>76</v>
      </c>
      <c r="V14" s="97"/>
      <c r="W14" s="97"/>
    </row>
    <row r="15" spans="2:23" ht="15.25" customHeight="1" x14ac:dyDescent="0.2">
      <c r="B15" s="231"/>
      <c r="C15" s="139" t="s">
        <v>95</v>
      </c>
      <c r="D15" s="139"/>
      <c r="E15" s="150"/>
      <c r="F15" s="146">
        <v>29</v>
      </c>
      <c r="G15" s="147" t="s">
        <v>76</v>
      </c>
      <c r="H15" s="148">
        <v>14</v>
      </c>
      <c r="I15" s="148">
        <v>15</v>
      </c>
      <c r="J15" s="148">
        <v>5</v>
      </c>
      <c r="K15" s="148">
        <v>3</v>
      </c>
      <c r="L15" s="148">
        <v>7</v>
      </c>
      <c r="M15" s="147" t="s">
        <v>76</v>
      </c>
      <c r="N15" s="147" t="s">
        <v>76</v>
      </c>
      <c r="O15" s="147" t="s">
        <v>76</v>
      </c>
      <c r="P15" s="147" t="s">
        <v>76</v>
      </c>
      <c r="Q15" s="147" t="s">
        <v>76</v>
      </c>
      <c r="R15" s="147" t="s">
        <v>76</v>
      </c>
      <c r="S15" s="147" t="s">
        <v>76</v>
      </c>
      <c r="T15" s="147" t="s">
        <v>76</v>
      </c>
      <c r="U15" s="149" t="s">
        <v>76</v>
      </c>
      <c r="V15" s="97"/>
      <c r="W15" s="97"/>
    </row>
    <row r="16" spans="2:23" ht="15.25" customHeight="1" x14ac:dyDescent="0.2">
      <c r="B16" s="231"/>
      <c r="C16" s="144"/>
      <c r="D16" s="139"/>
      <c r="E16" s="145" t="s">
        <v>223</v>
      </c>
      <c r="F16" s="146">
        <v>29</v>
      </c>
      <c r="G16" s="147" t="s">
        <v>76</v>
      </c>
      <c r="H16" s="148">
        <v>14</v>
      </c>
      <c r="I16" s="148">
        <v>15</v>
      </c>
      <c r="J16" s="148">
        <v>5</v>
      </c>
      <c r="K16" s="148">
        <v>3</v>
      </c>
      <c r="L16" s="148">
        <v>7</v>
      </c>
      <c r="M16" s="147" t="s">
        <v>76</v>
      </c>
      <c r="N16" s="147" t="s">
        <v>76</v>
      </c>
      <c r="O16" s="147" t="s">
        <v>76</v>
      </c>
      <c r="P16" s="147" t="s">
        <v>76</v>
      </c>
      <c r="Q16" s="147" t="s">
        <v>76</v>
      </c>
      <c r="R16" s="147" t="s">
        <v>76</v>
      </c>
      <c r="S16" s="147" t="s">
        <v>76</v>
      </c>
      <c r="T16" s="147" t="s">
        <v>76</v>
      </c>
      <c r="U16" s="149" t="s">
        <v>76</v>
      </c>
      <c r="V16" s="97"/>
      <c r="W16" s="97"/>
    </row>
    <row r="17" spans="2:23" ht="15.25" customHeight="1" x14ac:dyDescent="0.2">
      <c r="B17" s="231"/>
      <c r="C17" s="139" t="s">
        <v>93</v>
      </c>
      <c r="D17" s="139"/>
      <c r="E17" s="150"/>
      <c r="F17" s="146">
        <v>391</v>
      </c>
      <c r="G17" s="148">
        <v>13</v>
      </c>
      <c r="H17" s="148">
        <v>85</v>
      </c>
      <c r="I17" s="148">
        <v>293</v>
      </c>
      <c r="J17" s="148">
        <v>32</v>
      </c>
      <c r="K17" s="148">
        <v>105</v>
      </c>
      <c r="L17" s="148">
        <v>137</v>
      </c>
      <c r="M17" s="148">
        <v>16</v>
      </c>
      <c r="N17" s="148">
        <v>3</v>
      </c>
      <c r="O17" s="147" t="s">
        <v>76</v>
      </c>
      <c r="P17" s="147" t="s">
        <v>76</v>
      </c>
      <c r="Q17" s="147" t="s">
        <v>76</v>
      </c>
      <c r="R17" s="147" t="s">
        <v>76</v>
      </c>
      <c r="S17" s="147" t="s">
        <v>76</v>
      </c>
      <c r="T17" s="147" t="s">
        <v>76</v>
      </c>
      <c r="U17" s="149" t="s">
        <v>76</v>
      </c>
      <c r="V17" s="97"/>
      <c r="W17" s="97"/>
    </row>
    <row r="18" spans="2:23" ht="15.25" customHeight="1" x14ac:dyDescent="0.2">
      <c r="B18" s="231"/>
      <c r="C18" s="144"/>
      <c r="D18" s="139"/>
      <c r="E18" s="145" t="s">
        <v>224</v>
      </c>
      <c r="F18" s="146">
        <v>234</v>
      </c>
      <c r="G18" s="148">
        <v>8</v>
      </c>
      <c r="H18" s="148">
        <v>47</v>
      </c>
      <c r="I18" s="148">
        <v>179</v>
      </c>
      <c r="J18" s="148">
        <v>21</v>
      </c>
      <c r="K18" s="148">
        <v>82</v>
      </c>
      <c r="L18" s="148">
        <v>62</v>
      </c>
      <c r="M18" s="148">
        <v>13</v>
      </c>
      <c r="N18" s="148">
        <v>1</v>
      </c>
      <c r="O18" s="147" t="s">
        <v>76</v>
      </c>
      <c r="P18" s="147" t="s">
        <v>76</v>
      </c>
      <c r="Q18" s="147" t="s">
        <v>76</v>
      </c>
      <c r="R18" s="147" t="s">
        <v>76</v>
      </c>
      <c r="S18" s="147" t="s">
        <v>76</v>
      </c>
      <c r="T18" s="147" t="s">
        <v>76</v>
      </c>
      <c r="U18" s="149" t="s">
        <v>76</v>
      </c>
      <c r="V18" s="97"/>
      <c r="W18" s="97"/>
    </row>
    <row r="19" spans="2:23" ht="15.25" customHeight="1" x14ac:dyDescent="0.2">
      <c r="B19" s="231"/>
      <c r="C19" s="144"/>
      <c r="D19" s="139"/>
      <c r="E19" s="145" t="s">
        <v>225</v>
      </c>
      <c r="F19" s="146">
        <v>57</v>
      </c>
      <c r="G19" s="147" t="s">
        <v>76</v>
      </c>
      <c r="H19" s="147" t="s">
        <v>76</v>
      </c>
      <c r="I19" s="148">
        <v>57</v>
      </c>
      <c r="J19" s="147" t="s">
        <v>76</v>
      </c>
      <c r="K19" s="148">
        <v>3</v>
      </c>
      <c r="L19" s="148">
        <v>50</v>
      </c>
      <c r="M19" s="148">
        <v>3</v>
      </c>
      <c r="N19" s="148">
        <v>1</v>
      </c>
      <c r="O19" s="147" t="s">
        <v>76</v>
      </c>
      <c r="P19" s="147" t="s">
        <v>76</v>
      </c>
      <c r="Q19" s="147" t="s">
        <v>76</v>
      </c>
      <c r="R19" s="147" t="s">
        <v>76</v>
      </c>
      <c r="S19" s="147" t="s">
        <v>76</v>
      </c>
      <c r="T19" s="147" t="s">
        <v>76</v>
      </c>
      <c r="U19" s="149" t="s">
        <v>76</v>
      </c>
      <c r="V19" s="97"/>
      <c r="W19" s="97"/>
    </row>
    <row r="20" spans="2:23" ht="15.25" customHeight="1" x14ac:dyDescent="0.2">
      <c r="B20" s="231"/>
      <c r="C20" s="144"/>
      <c r="D20" s="139"/>
      <c r="E20" s="145" t="s">
        <v>226</v>
      </c>
      <c r="F20" s="146">
        <v>100</v>
      </c>
      <c r="G20" s="148">
        <v>5</v>
      </c>
      <c r="H20" s="148">
        <v>38</v>
      </c>
      <c r="I20" s="148">
        <v>57</v>
      </c>
      <c r="J20" s="148">
        <v>11</v>
      </c>
      <c r="K20" s="148">
        <v>20</v>
      </c>
      <c r="L20" s="148">
        <v>25</v>
      </c>
      <c r="M20" s="147" t="s">
        <v>76</v>
      </c>
      <c r="N20" s="148">
        <v>1</v>
      </c>
      <c r="O20" s="147" t="s">
        <v>76</v>
      </c>
      <c r="P20" s="147" t="s">
        <v>76</v>
      </c>
      <c r="Q20" s="147" t="s">
        <v>76</v>
      </c>
      <c r="R20" s="147" t="s">
        <v>76</v>
      </c>
      <c r="S20" s="147" t="s">
        <v>76</v>
      </c>
      <c r="T20" s="147" t="s">
        <v>76</v>
      </c>
      <c r="U20" s="149" t="s">
        <v>76</v>
      </c>
      <c r="V20" s="97"/>
      <c r="W20" s="97"/>
    </row>
    <row r="21" spans="2:23" ht="15.25" customHeight="1" x14ac:dyDescent="0.2">
      <c r="B21" s="231"/>
      <c r="C21" s="139" t="s">
        <v>89</v>
      </c>
      <c r="D21" s="139"/>
      <c r="E21" s="150"/>
      <c r="F21" s="146">
        <v>283</v>
      </c>
      <c r="G21" s="148">
        <v>2</v>
      </c>
      <c r="H21" s="148">
        <v>65</v>
      </c>
      <c r="I21" s="148">
        <v>216</v>
      </c>
      <c r="J21" s="148">
        <v>12</v>
      </c>
      <c r="K21" s="148">
        <v>38</v>
      </c>
      <c r="L21" s="148">
        <v>112</v>
      </c>
      <c r="M21" s="148">
        <v>22</v>
      </c>
      <c r="N21" s="148">
        <v>25</v>
      </c>
      <c r="O21" s="147" t="s">
        <v>76</v>
      </c>
      <c r="P21" s="147" t="s">
        <v>76</v>
      </c>
      <c r="Q21" s="148">
        <v>3</v>
      </c>
      <c r="R21" s="148">
        <v>1</v>
      </c>
      <c r="S21" s="147" t="s">
        <v>76</v>
      </c>
      <c r="T21" s="148">
        <v>3</v>
      </c>
      <c r="U21" s="149" t="s">
        <v>76</v>
      </c>
      <c r="V21" s="97"/>
      <c r="W21" s="97"/>
    </row>
    <row r="22" spans="2:23" ht="15.25" customHeight="1" x14ac:dyDescent="0.2">
      <c r="B22" s="231"/>
      <c r="C22" s="144"/>
      <c r="D22" s="139"/>
      <c r="E22" s="145" t="s">
        <v>227</v>
      </c>
      <c r="F22" s="146">
        <v>21</v>
      </c>
      <c r="G22" s="147" t="s">
        <v>76</v>
      </c>
      <c r="H22" s="148">
        <v>12</v>
      </c>
      <c r="I22" s="148">
        <v>9</v>
      </c>
      <c r="J22" s="147" t="s">
        <v>76</v>
      </c>
      <c r="K22" s="148">
        <v>6</v>
      </c>
      <c r="L22" s="148">
        <v>3</v>
      </c>
      <c r="M22" s="147" t="s">
        <v>76</v>
      </c>
      <c r="N22" s="147" t="s">
        <v>76</v>
      </c>
      <c r="O22" s="147" t="s">
        <v>76</v>
      </c>
      <c r="P22" s="147" t="s">
        <v>76</v>
      </c>
      <c r="Q22" s="147" t="s">
        <v>76</v>
      </c>
      <c r="R22" s="147" t="s">
        <v>76</v>
      </c>
      <c r="S22" s="147" t="s">
        <v>76</v>
      </c>
      <c r="T22" s="147" t="s">
        <v>76</v>
      </c>
      <c r="U22" s="149" t="s">
        <v>76</v>
      </c>
      <c r="V22" s="97"/>
      <c r="W22" s="97"/>
    </row>
    <row r="23" spans="2:23" ht="15.25" customHeight="1" x14ac:dyDescent="0.2">
      <c r="B23" s="231"/>
      <c r="C23" s="144"/>
      <c r="D23" s="139"/>
      <c r="E23" s="145" t="s">
        <v>228</v>
      </c>
      <c r="F23" s="146">
        <v>43</v>
      </c>
      <c r="G23" s="147" t="s">
        <v>76</v>
      </c>
      <c r="H23" s="148">
        <v>6</v>
      </c>
      <c r="I23" s="148">
        <v>37</v>
      </c>
      <c r="J23" s="148">
        <v>3</v>
      </c>
      <c r="K23" s="148">
        <v>3</v>
      </c>
      <c r="L23" s="148">
        <v>14</v>
      </c>
      <c r="M23" s="148">
        <v>2</v>
      </c>
      <c r="N23" s="148">
        <v>9</v>
      </c>
      <c r="O23" s="147" t="s">
        <v>76</v>
      </c>
      <c r="P23" s="147" t="s">
        <v>76</v>
      </c>
      <c r="Q23" s="148">
        <v>2</v>
      </c>
      <c r="R23" s="148">
        <v>1</v>
      </c>
      <c r="S23" s="147" t="s">
        <v>76</v>
      </c>
      <c r="T23" s="148">
        <v>3</v>
      </c>
      <c r="U23" s="149" t="s">
        <v>76</v>
      </c>
      <c r="V23" s="97"/>
      <c r="W23" s="97"/>
    </row>
    <row r="24" spans="2:23" ht="15.25" customHeight="1" x14ac:dyDescent="0.2">
      <c r="B24" s="231"/>
      <c r="C24" s="144"/>
      <c r="D24" s="139"/>
      <c r="E24" s="145" t="s">
        <v>229</v>
      </c>
      <c r="F24" s="146">
        <v>43</v>
      </c>
      <c r="G24" s="148">
        <v>1</v>
      </c>
      <c r="H24" s="148">
        <v>13</v>
      </c>
      <c r="I24" s="148">
        <v>29</v>
      </c>
      <c r="J24" s="148">
        <v>7</v>
      </c>
      <c r="K24" s="148">
        <v>13</v>
      </c>
      <c r="L24" s="148">
        <v>9</v>
      </c>
      <c r="M24" s="147" t="s">
        <v>76</v>
      </c>
      <c r="N24" s="147" t="s">
        <v>76</v>
      </c>
      <c r="O24" s="147" t="s">
        <v>76</v>
      </c>
      <c r="P24" s="147" t="s">
        <v>76</v>
      </c>
      <c r="Q24" s="147" t="s">
        <v>76</v>
      </c>
      <c r="R24" s="147" t="s">
        <v>76</v>
      </c>
      <c r="S24" s="147" t="s">
        <v>76</v>
      </c>
      <c r="T24" s="147" t="s">
        <v>76</v>
      </c>
      <c r="U24" s="149" t="s">
        <v>76</v>
      </c>
      <c r="V24" s="97"/>
      <c r="W24" s="97"/>
    </row>
    <row r="25" spans="2:23" ht="15.25" customHeight="1" x14ac:dyDescent="0.2">
      <c r="B25" s="231"/>
      <c r="C25" s="144"/>
      <c r="D25" s="139"/>
      <c r="E25" s="145" t="s">
        <v>230</v>
      </c>
      <c r="F25" s="146">
        <v>34</v>
      </c>
      <c r="G25" s="147" t="s">
        <v>76</v>
      </c>
      <c r="H25" s="148">
        <v>14</v>
      </c>
      <c r="I25" s="148">
        <v>20</v>
      </c>
      <c r="J25" s="147" t="s">
        <v>76</v>
      </c>
      <c r="K25" s="148">
        <v>10</v>
      </c>
      <c r="L25" s="148">
        <v>7</v>
      </c>
      <c r="M25" s="148">
        <v>3</v>
      </c>
      <c r="N25" s="147" t="s">
        <v>76</v>
      </c>
      <c r="O25" s="147" t="s">
        <v>76</v>
      </c>
      <c r="P25" s="147" t="s">
        <v>76</v>
      </c>
      <c r="Q25" s="147" t="s">
        <v>76</v>
      </c>
      <c r="R25" s="147" t="s">
        <v>76</v>
      </c>
      <c r="S25" s="147" t="s">
        <v>76</v>
      </c>
      <c r="T25" s="147" t="s">
        <v>76</v>
      </c>
      <c r="U25" s="149" t="s">
        <v>76</v>
      </c>
      <c r="V25" s="97"/>
      <c r="W25" s="97"/>
    </row>
    <row r="26" spans="2:23" ht="15.25" customHeight="1" x14ac:dyDescent="0.2">
      <c r="B26" s="231"/>
      <c r="C26" s="144"/>
      <c r="D26" s="139"/>
      <c r="E26" s="145" t="s">
        <v>231</v>
      </c>
      <c r="F26" s="146">
        <v>57</v>
      </c>
      <c r="G26" s="147" t="s">
        <v>76</v>
      </c>
      <c r="H26" s="148">
        <v>7</v>
      </c>
      <c r="I26" s="148">
        <v>49</v>
      </c>
      <c r="J26" s="147" t="s">
        <v>76</v>
      </c>
      <c r="K26" s="148">
        <v>2</v>
      </c>
      <c r="L26" s="148">
        <v>41</v>
      </c>
      <c r="M26" s="148">
        <v>4</v>
      </c>
      <c r="N26" s="148">
        <v>2</v>
      </c>
      <c r="O26" s="147" t="s">
        <v>76</v>
      </c>
      <c r="P26" s="147" t="s">
        <v>76</v>
      </c>
      <c r="Q26" s="147" t="s">
        <v>76</v>
      </c>
      <c r="R26" s="147" t="s">
        <v>76</v>
      </c>
      <c r="S26" s="147" t="s">
        <v>76</v>
      </c>
      <c r="T26" s="147" t="s">
        <v>76</v>
      </c>
      <c r="U26" s="149" t="s">
        <v>76</v>
      </c>
      <c r="V26" s="97"/>
      <c r="W26" s="97"/>
    </row>
    <row r="27" spans="2:23" ht="15.25" customHeight="1" x14ac:dyDescent="0.2">
      <c r="B27" s="231"/>
      <c r="C27" s="144"/>
      <c r="D27" s="139"/>
      <c r="E27" s="145" t="s">
        <v>232</v>
      </c>
      <c r="F27" s="146">
        <v>85</v>
      </c>
      <c r="G27" s="148">
        <v>1</v>
      </c>
      <c r="H27" s="148">
        <v>13</v>
      </c>
      <c r="I27" s="148">
        <v>72</v>
      </c>
      <c r="J27" s="148">
        <v>2</v>
      </c>
      <c r="K27" s="148">
        <v>4</v>
      </c>
      <c r="L27" s="148">
        <v>38</v>
      </c>
      <c r="M27" s="148">
        <v>13</v>
      </c>
      <c r="N27" s="148">
        <v>14</v>
      </c>
      <c r="O27" s="147" t="s">
        <v>76</v>
      </c>
      <c r="P27" s="147" t="s">
        <v>76</v>
      </c>
      <c r="Q27" s="148">
        <v>1</v>
      </c>
      <c r="R27" s="147" t="s">
        <v>76</v>
      </c>
      <c r="S27" s="147" t="s">
        <v>76</v>
      </c>
      <c r="T27" s="147" t="s">
        <v>76</v>
      </c>
      <c r="U27" s="149" t="s">
        <v>76</v>
      </c>
      <c r="V27" s="97"/>
      <c r="W27" s="97"/>
    </row>
    <row r="28" spans="2:23" ht="15.25" customHeight="1" x14ac:dyDescent="0.2">
      <c r="B28" s="231"/>
      <c r="C28" s="139" t="s">
        <v>82</v>
      </c>
      <c r="D28" s="139"/>
      <c r="E28" s="150"/>
      <c r="F28" s="146">
        <v>315</v>
      </c>
      <c r="G28" s="148">
        <v>1</v>
      </c>
      <c r="H28" s="148">
        <v>37</v>
      </c>
      <c r="I28" s="148">
        <v>277</v>
      </c>
      <c r="J28" s="148">
        <v>5</v>
      </c>
      <c r="K28" s="148">
        <v>49</v>
      </c>
      <c r="L28" s="148">
        <v>197</v>
      </c>
      <c r="M28" s="148">
        <v>23</v>
      </c>
      <c r="N28" s="148">
        <v>3</v>
      </c>
      <c r="O28" s="147" t="s">
        <v>76</v>
      </c>
      <c r="P28" s="147" t="s">
        <v>76</v>
      </c>
      <c r="Q28" s="147" t="s">
        <v>76</v>
      </c>
      <c r="R28" s="147" t="s">
        <v>76</v>
      </c>
      <c r="S28" s="147" t="s">
        <v>76</v>
      </c>
      <c r="T28" s="147" t="s">
        <v>76</v>
      </c>
      <c r="U28" s="149" t="s">
        <v>76</v>
      </c>
      <c r="V28" s="97"/>
      <c r="W28" s="97"/>
    </row>
    <row r="29" spans="2:23" ht="15.25" customHeight="1" x14ac:dyDescent="0.2">
      <c r="B29" s="231"/>
      <c r="C29" s="144"/>
      <c r="D29" s="139"/>
      <c r="E29" s="145" t="s">
        <v>233</v>
      </c>
      <c r="F29" s="146">
        <v>37</v>
      </c>
      <c r="G29" s="148">
        <v>1</v>
      </c>
      <c r="H29" s="148">
        <v>11</v>
      </c>
      <c r="I29" s="148">
        <v>25</v>
      </c>
      <c r="J29" s="147" t="s">
        <v>76</v>
      </c>
      <c r="K29" s="148">
        <v>10</v>
      </c>
      <c r="L29" s="148">
        <v>15</v>
      </c>
      <c r="M29" s="147" t="s">
        <v>76</v>
      </c>
      <c r="N29" s="147" t="s">
        <v>76</v>
      </c>
      <c r="O29" s="147" t="s">
        <v>76</v>
      </c>
      <c r="P29" s="147" t="s">
        <v>76</v>
      </c>
      <c r="Q29" s="147" t="s">
        <v>76</v>
      </c>
      <c r="R29" s="147" t="s">
        <v>76</v>
      </c>
      <c r="S29" s="147" t="s">
        <v>76</v>
      </c>
      <c r="T29" s="147" t="s">
        <v>76</v>
      </c>
      <c r="U29" s="149" t="s">
        <v>76</v>
      </c>
      <c r="V29" s="97"/>
      <c r="W29" s="97"/>
    </row>
    <row r="30" spans="2:23" ht="15.25" customHeight="1" x14ac:dyDescent="0.2">
      <c r="B30" s="231"/>
      <c r="C30" s="144"/>
      <c r="D30" s="139"/>
      <c r="E30" s="145" t="s">
        <v>234</v>
      </c>
      <c r="F30" s="146">
        <v>120</v>
      </c>
      <c r="G30" s="147" t="s">
        <v>76</v>
      </c>
      <c r="H30" s="148">
        <v>3</v>
      </c>
      <c r="I30" s="148">
        <v>117</v>
      </c>
      <c r="J30" s="148">
        <v>1</v>
      </c>
      <c r="K30" s="148">
        <v>7</v>
      </c>
      <c r="L30" s="148">
        <v>98</v>
      </c>
      <c r="M30" s="148">
        <v>10</v>
      </c>
      <c r="N30" s="148">
        <v>1</v>
      </c>
      <c r="O30" s="147" t="s">
        <v>76</v>
      </c>
      <c r="P30" s="147" t="s">
        <v>76</v>
      </c>
      <c r="Q30" s="147" t="s">
        <v>76</v>
      </c>
      <c r="R30" s="147" t="s">
        <v>76</v>
      </c>
      <c r="S30" s="147" t="s">
        <v>76</v>
      </c>
      <c r="T30" s="147" t="s">
        <v>76</v>
      </c>
      <c r="U30" s="149" t="s">
        <v>76</v>
      </c>
      <c r="V30" s="97"/>
      <c r="W30" s="97"/>
    </row>
    <row r="31" spans="2:23" ht="15.25" customHeight="1" x14ac:dyDescent="0.2">
      <c r="B31" s="231"/>
      <c r="C31" s="144"/>
      <c r="D31" s="139"/>
      <c r="E31" s="145" t="s">
        <v>235</v>
      </c>
      <c r="F31" s="146">
        <v>45</v>
      </c>
      <c r="G31" s="147" t="s">
        <v>76</v>
      </c>
      <c r="H31" s="148">
        <v>8</v>
      </c>
      <c r="I31" s="148">
        <v>37</v>
      </c>
      <c r="J31" s="148">
        <v>1</v>
      </c>
      <c r="K31" s="148">
        <v>13</v>
      </c>
      <c r="L31" s="148">
        <v>20</v>
      </c>
      <c r="M31" s="148">
        <v>1</v>
      </c>
      <c r="N31" s="147">
        <v>2</v>
      </c>
      <c r="O31" s="147" t="s">
        <v>76</v>
      </c>
      <c r="P31" s="147" t="s">
        <v>76</v>
      </c>
      <c r="Q31" s="147" t="s">
        <v>76</v>
      </c>
      <c r="R31" s="147" t="s">
        <v>76</v>
      </c>
      <c r="S31" s="147" t="s">
        <v>76</v>
      </c>
      <c r="T31" s="147" t="s">
        <v>76</v>
      </c>
      <c r="U31" s="149" t="s">
        <v>76</v>
      </c>
      <c r="V31" s="97"/>
      <c r="W31" s="97"/>
    </row>
    <row r="32" spans="2:23" ht="15.25" customHeight="1" x14ac:dyDescent="0.2">
      <c r="B32" s="231"/>
      <c r="C32" s="144"/>
      <c r="D32" s="139"/>
      <c r="E32" s="145" t="s">
        <v>236</v>
      </c>
      <c r="F32" s="146">
        <v>3</v>
      </c>
      <c r="G32" s="147" t="s">
        <v>76</v>
      </c>
      <c r="H32" s="147" t="s">
        <v>76</v>
      </c>
      <c r="I32" s="148">
        <v>3</v>
      </c>
      <c r="J32" s="148">
        <v>1</v>
      </c>
      <c r="K32" s="148">
        <v>1</v>
      </c>
      <c r="L32" s="148">
        <v>1</v>
      </c>
      <c r="M32" s="147" t="s">
        <v>76</v>
      </c>
      <c r="N32" s="147" t="s">
        <v>76</v>
      </c>
      <c r="O32" s="147" t="s">
        <v>76</v>
      </c>
      <c r="P32" s="147" t="s">
        <v>76</v>
      </c>
      <c r="Q32" s="147" t="s">
        <v>76</v>
      </c>
      <c r="R32" s="147" t="s">
        <v>76</v>
      </c>
      <c r="S32" s="147" t="s">
        <v>76</v>
      </c>
      <c r="T32" s="147" t="s">
        <v>76</v>
      </c>
      <c r="U32" s="149" t="s">
        <v>76</v>
      </c>
      <c r="V32" s="97"/>
      <c r="W32" s="97"/>
    </row>
    <row r="33" spans="2:23" ht="15.25" customHeight="1" x14ac:dyDescent="0.2">
      <c r="B33" s="231"/>
      <c r="C33" s="144"/>
      <c r="D33" s="139"/>
      <c r="E33" s="145" t="s">
        <v>237</v>
      </c>
      <c r="F33" s="146">
        <v>110</v>
      </c>
      <c r="G33" s="147" t="s">
        <v>76</v>
      </c>
      <c r="H33" s="148">
        <v>15</v>
      </c>
      <c r="I33" s="148">
        <v>95</v>
      </c>
      <c r="J33" s="148">
        <v>2</v>
      </c>
      <c r="K33" s="148">
        <v>18</v>
      </c>
      <c r="L33" s="148">
        <v>63</v>
      </c>
      <c r="M33" s="148">
        <v>12</v>
      </c>
      <c r="N33" s="147" t="s">
        <v>76</v>
      </c>
      <c r="O33" s="147" t="s">
        <v>76</v>
      </c>
      <c r="P33" s="147" t="s">
        <v>76</v>
      </c>
      <c r="Q33" s="147" t="s">
        <v>76</v>
      </c>
      <c r="R33" s="147" t="s">
        <v>76</v>
      </c>
      <c r="S33" s="147" t="s">
        <v>76</v>
      </c>
      <c r="T33" s="147" t="s">
        <v>76</v>
      </c>
      <c r="U33" s="149" t="s">
        <v>76</v>
      </c>
      <c r="V33" s="97"/>
      <c r="W33" s="97"/>
    </row>
    <row r="34" spans="2:23" ht="15.25" customHeight="1" thickBot="1" x14ac:dyDescent="0.25">
      <c r="B34" s="232"/>
      <c r="C34" s="233" t="s">
        <v>77</v>
      </c>
      <c r="D34" s="234"/>
      <c r="E34" s="235"/>
      <c r="F34" s="151">
        <v>1332</v>
      </c>
      <c r="G34" s="152">
        <v>30</v>
      </c>
      <c r="H34" s="152">
        <v>257</v>
      </c>
      <c r="I34" s="152">
        <v>1045</v>
      </c>
      <c r="J34" s="152">
        <v>75</v>
      </c>
      <c r="K34" s="152">
        <v>282</v>
      </c>
      <c r="L34" s="152">
        <v>560</v>
      </c>
      <c r="M34" s="152">
        <v>81</v>
      </c>
      <c r="N34" s="152">
        <v>40</v>
      </c>
      <c r="O34" s="153" t="s">
        <v>76</v>
      </c>
      <c r="P34" s="153" t="s">
        <v>76</v>
      </c>
      <c r="Q34" s="152">
        <v>3</v>
      </c>
      <c r="R34" s="152">
        <v>1</v>
      </c>
      <c r="S34" s="153" t="s">
        <v>76</v>
      </c>
      <c r="T34" s="152">
        <v>3</v>
      </c>
      <c r="U34" s="154" t="s">
        <v>76</v>
      </c>
      <c r="V34" s="97"/>
      <c r="W34" s="97"/>
    </row>
    <row r="35" spans="2:23" ht="16" customHeight="1" x14ac:dyDescent="0.2">
      <c r="B35" s="138" t="s">
        <v>75</v>
      </c>
      <c r="C35" s="138"/>
      <c r="D35" s="138"/>
      <c r="E35" s="138"/>
      <c r="F35" s="158"/>
      <c r="G35" s="158"/>
      <c r="H35" s="158"/>
      <c r="I35" s="159"/>
      <c r="J35" s="159"/>
      <c r="K35" s="158"/>
      <c r="L35" s="158"/>
      <c r="M35" s="158"/>
      <c r="N35" s="158"/>
      <c r="O35" s="138"/>
      <c r="P35" s="138"/>
      <c r="Q35" s="138"/>
      <c r="R35" s="138"/>
      <c r="S35" s="138"/>
      <c r="T35" s="138"/>
      <c r="U35" s="138"/>
    </row>
    <row r="36" spans="2:23" ht="16" customHeight="1" x14ac:dyDescent="0.2"/>
    <row r="37" spans="2:23" ht="15" customHeight="1" x14ac:dyDescent="0.2"/>
    <row r="38" spans="2:23" ht="15" customHeight="1" x14ac:dyDescent="0.2"/>
    <row r="39" spans="2:23" ht="15" customHeight="1" x14ac:dyDescent="0.2"/>
  </sheetData>
  <mergeCells count="9">
    <mergeCell ref="O3:U3"/>
    <mergeCell ref="G3:G4"/>
    <mergeCell ref="H3:H4"/>
    <mergeCell ref="I3:N3"/>
    <mergeCell ref="B5:B34"/>
    <mergeCell ref="C34:E34"/>
    <mergeCell ref="B3:B4"/>
    <mergeCell ref="C3:E4"/>
    <mergeCell ref="F3:F4"/>
  </mergeCells>
  <phoneticPr fontId="3"/>
  <printOptions horizontalCentered="1"/>
  <pageMargins left="0.39370078740157483" right="0.39370078740157483" top="0.39370078740157483" bottom="0.39370078740157483" header="0.39370078740157483" footer="0.39370078740157483"/>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1"/>
  <sheetViews>
    <sheetView view="pageBreakPreview" zoomScaleNormal="100" zoomScaleSheetLayoutView="100" workbookViewId="0">
      <selection activeCell="U2" sqref="U2"/>
    </sheetView>
  </sheetViews>
  <sheetFormatPr defaultColWidth="9" defaultRowHeight="13" x14ac:dyDescent="0.2"/>
  <cols>
    <col min="1" max="1" width="1.90625" style="92" customWidth="1"/>
    <col min="2" max="2" width="8.6328125" style="92" customWidth="1"/>
    <col min="3" max="4" width="2.90625" style="92" customWidth="1"/>
    <col min="5" max="5" width="8.6328125" style="92" customWidth="1"/>
    <col min="6" max="8" width="8.6328125" style="93" customWidth="1"/>
    <col min="9" max="10" width="6.90625" style="95" customWidth="1"/>
    <col min="11" max="15" width="6.90625" style="93" customWidth="1"/>
    <col min="16" max="16" width="6.90625" style="94" customWidth="1"/>
    <col min="17" max="21" width="6.90625" style="93" customWidth="1"/>
    <col min="22" max="16384" width="9" style="92"/>
  </cols>
  <sheetData>
    <row r="1" spans="2:23" ht="24" customHeight="1" x14ac:dyDescent="0.2">
      <c r="B1" s="111" t="s">
        <v>126</v>
      </c>
      <c r="C1" s="110"/>
      <c r="D1" s="110"/>
      <c r="E1" s="110"/>
      <c r="F1" s="110"/>
      <c r="G1" s="110"/>
      <c r="H1" s="110"/>
      <c r="I1" s="110"/>
      <c r="J1" s="110"/>
      <c r="K1" s="110"/>
      <c r="L1" s="110"/>
      <c r="M1" s="110"/>
      <c r="N1" s="110"/>
      <c r="O1" s="110"/>
      <c r="P1" s="110"/>
      <c r="Q1" s="110"/>
      <c r="R1" s="110"/>
      <c r="S1" s="110"/>
      <c r="T1" s="110"/>
      <c r="U1" s="92"/>
    </row>
    <row r="2" spans="2:23" ht="15" customHeight="1" thickBot="1" x14ac:dyDescent="0.25">
      <c r="B2" s="138"/>
      <c r="C2" s="139"/>
      <c r="D2" s="139"/>
      <c r="E2" s="139"/>
      <c r="F2" s="139"/>
      <c r="G2" s="139"/>
      <c r="H2" s="139"/>
      <c r="I2" s="139"/>
      <c r="J2" s="139"/>
      <c r="K2" s="139"/>
      <c r="L2" s="139"/>
      <c r="M2" s="139"/>
      <c r="N2" s="140"/>
      <c r="O2" s="141"/>
      <c r="P2" s="141"/>
      <c r="Q2" s="141"/>
      <c r="R2" s="141"/>
      <c r="S2" s="141"/>
      <c r="T2" s="142"/>
      <c r="U2" s="143" t="s">
        <v>125</v>
      </c>
    </row>
    <row r="3" spans="2:23" ht="16" customHeight="1" x14ac:dyDescent="0.2">
      <c r="B3" s="236" t="s">
        <v>124</v>
      </c>
      <c r="C3" s="237" t="s">
        <v>239</v>
      </c>
      <c r="D3" s="238"/>
      <c r="E3" s="239"/>
      <c r="F3" s="242" t="s">
        <v>240</v>
      </c>
      <c r="G3" s="246" t="s">
        <v>121</v>
      </c>
      <c r="H3" s="246" t="s">
        <v>120</v>
      </c>
      <c r="I3" s="248" t="s">
        <v>119</v>
      </c>
      <c r="J3" s="248"/>
      <c r="K3" s="248"/>
      <c r="L3" s="248"/>
      <c r="M3" s="248"/>
      <c r="N3" s="248"/>
      <c r="O3" s="244" t="s">
        <v>119</v>
      </c>
      <c r="P3" s="244"/>
      <c r="Q3" s="244"/>
      <c r="R3" s="244"/>
      <c r="S3" s="244"/>
      <c r="T3" s="244"/>
      <c r="U3" s="245"/>
    </row>
    <row r="4" spans="2:23" ht="25" customHeight="1" thickBot="1" x14ac:dyDescent="0.25">
      <c r="B4" s="232"/>
      <c r="C4" s="240"/>
      <c r="D4" s="240"/>
      <c r="E4" s="241"/>
      <c r="F4" s="243"/>
      <c r="G4" s="247"/>
      <c r="H4" s="247"/>
      <c r="I4" s="175" t="s">
        <v>118</v>
      </c>
      <c r="J4" s="176" t="s">
        <v>241</v>
      </c>
      <c r="K4" s="175" t="s">
        <v>116</v>
      </c>
      <c r="L4" s="175" t="s">
        <v>115</v>
      </c>
      <c r="M4" s="175" t="s">
        <v>114</v>
      </c>
      <c r="N4" s="175" t="s">
        <v>113</v>
      </c>
      <c r="O4" s="175" t="s">
        <v>112</v>
      </c>
      <c r="P4" s="175" t="s">
        <v>111</v>
      </c>
      <c r="Q4" s="175" t="s">
        <v>110</v>
      </c>
      <c r="R4" s="175" t="s">
        <v>109</v>
      </c>
      <c r="S4" s="175" t="s">
        <v>108</v>
      </c>
      <c r="T4" s="175" t="s">
        <v>107</v>
      </c>
      <c r="U4" s="177" t="s">
        <v>106</v>
      </c>
    </row>
    <row r="5" spans="2:23" ht="15.25" customHeight="1" x14ac:dyDescent="0.2">
      <c r="B5" s="231" t="s">
        <v>130</v>
      </c>
      <c r="C5" s="139" t="s">
        <v>104</v>
      </c>
      <c r="D5" s="139"/>
      <c r="E5" s="150"/>
      <c r="F5" s="160">
        <f>SUM(F6:F14)</f>
        <v>241</v>
      </c>
      <c r="G5" s="160">
        <f t="shared" ref="G5:U5" si="0">SUM(G6:G14)</f>
        <v>5</v>
      </c>
      <c r="H5" s="160">
        <f t="shared" si="0"/>
        <v>43</v>
      </c>
      <c r="I5" s="160">
        <f t="shared" si="0"/>
        <v>193</v>
      </c>
      <c r="J5" s="160">
        <f t="shared" si="0"/>
        <v>11</v>
      </c>
      <c r="K5" s="160">
        <f t="shared" si="0"/>
        <v>68</v>
      </c>
      <c r="L5" s="160">
        <f t="shared" si="0"/>
        <v>94</v>
      </c>
      <c r="M5" s="160">
        <f t="shared" si="0"/>
        <v>14</v>
      </c>
      <c r="N5" s="160">
        <f t="shared" si="0"/>
        <v>6</v>
      </c>
      <c r="O5" s="160">
        <f t="shared" si="0"/>
        <v>0</v>
      </c>
      <c r="P5" s="160">
        <f t="shared" si="0"/>
        <v>0</v>
      </c>
      <c r="Q5" s="160">
        <f t="shared" si="0"/>
        <v>0</v>
      </c>
      <c r="R5" s="160">
        <f t="shared" si="0"/>
        <v>0</v>
      </c>
      <c r="S5" s="160">
        <f t="shared" si="0"/>
        <v>0</v>
      </c>
      <c r="T5" s="160">
        <f t="shared" si="0"/>
        <v>0</v>
      </c>
      <c r="U5" s="161">
        <f t="shared" si="0"/>
        <v>0</v>
      </c>
      <c r="V5" s="97"/>
      <c r="W5" s="97"/>
    </row>
    <row r="6" spans="2:23" ht="15.25" customHeight="1" x14ac:dyDescent="0.2">
      <c r="B6" s="231"/>
      <c r="C6" s="144"/>
      <c r="D6" s="139"/>
      <c r="E6" s="145" t="s">
        <v>214</v>
      </c>
      <c r="F6" s="160" t="s">
        <v>129</v>
      </c>
      <c r="G6" s="147" t="s">
        <v>129</v>
      </c>
      <c r="H6" s="147" t="s">
        <v>129</v>
      </c>
      <c r="I6" s="147" t="s">
        <v>129</v>
      </c>
      <c r="J6" s="147" t="s">
        <v>129</v>
      </c>
      <c r="K6" s="147" t="s">
        <v>129</v>
      </c>
      <c r="L6" s="147" t="s">
        <v>129</v>
      </c>
      <c r="M6" s="147" t="s">
        <v>129</v>
      </c>
      <c r="N6" s="147" t="s">
        <v>129</v>
      </c>
      <c r="O6" s="147" t="s">
        <v>129</v>
      </c>
      <c r="P6" s="147" t="s">
        <v>129</v>
      </c>
      <c r="Q6" s="147" t="s">
        <v>129</v>
      </c>
      <c r="R6" s="147" t="s">
        <v>129</v>
      </c>
      <c r="S6" s="147" t="s">
        <v>129</v>
      </c>
      <c r="T6" s="147" t="s">
        <v>129</v>
      </c>
      <c r="U6" s="161" t="s">
        <v>129</v>
      </c>
      <c r="V6" s="97"/>
      <c r="W6" s="97"/>
    </row>
    <row r="7" spans="2:23" ht="15.25" customHeight="1" x14ac:dyDescent="0.2">
      <c r="B7" s="231"/>
      <c r="C7" s="144"/>
      <c r="D7" s="139"/>
      <c r="E7" s="145" t="s">
        <v>215</v>
      </c>
      <c r="F7" s="160">
        <v>7</v>
      </c>
      <c r="G7" s="147" t="s">
        <v>128</v>
      </c>
      <c r="H7" s="147">
        <v>5</v>
      </c>
      <c r="I7" s="147">
        <v>2</v>
      </c>
      <c r="J7" s="147" t="s">
        <v>128</v>
      </c>
      <c r="K7" s="147">
        <v>1</v>
      </c>
      <c r="L7" s="147">
        <v>1</v>
      </c>
      <c r="M7" s="147" t="s">
        <v>128</v>
      </c>
      <c r="N7" s="147" t="s">
        <v>128</v>
      </c>
      <c r="O7" s="147" t="s">
        <v>128</v>
      </c>
      <c r="P7" s="147" t="s">
        <v>128</v>
      </c>
      <c r="Q7" s="147" t="s">
        <v>128</v>
      </c>
      <c r="R7" s="147" t="s">
        <v>128</v>
      </c>
      <c r="S7" s="147" t="s">
        <v>128</v>
      </c>
      <c r="T7" s="147" t="s">
        <v>128</v>
      </c>
      <c r="U7" s="161" t="s">
        <v>128</v>
      </c>
      <c r="V7" s="97"/>
      <c r="W7" s="97"/>
    </row>
    <row r="8" spans="2:23" ht="15.25" customHeight="1" x14ac:dyDescent="0.2">
      <c r="B8" s="231"/>
      <c r="C8" s="144"/>
      <c r="D8" s="139"/>
      <c r="E8" s="145" t="s">
        <v>216</v>
      </c>
      <c r="F8" s="160">
        <v>55</v>
      </c>
      <c r="G8" s="147" t="s">
        <v>128</v>
      </c>
      <c r="H8" s="147">
        <v>1</v>
      </c>
      <c r="I8" s="147">
        <v>54</v>
      </c>
      <c r="J8" s="147">
        <v>1</v>
      </c>
      <c r="K8" s="147">
        <v>14</v>
      </c>
      <c r="L8" s="147">
        <v>32</v>
      </c>
      <c r="M8" s="147">
        <v>2</v>
      </c>
      <c r="N8" s="147">
        <v>5</v>
      </c>
      <c r="O8" s="147" t="s">
        <v>128</v>
      </c>
      <c r="P8" s="147" t="s">
        <v>128</v>
      </c>
      <c r="Q8" s="147" t="s">
        <v>128</v>
      </c>
      <c r="R8" s="147" t="s">
        <v>128</v>
      </c>
      <c r="S8" s="147" t="s">
        <v>128</v>
      </c>
      <c r="T8" s="147" t="s">
        <v>128</v>
      </c>
      <c r="U8" s="161" t="s">
        <v>128</v>
      </c>
      <c r="V8" s="97"/>
      <c r="W8" s="97"/>
    </row>
    <row r="9" spans="2:23" ht="15.25" customHeight="1" x14ac:dyDescent="0.2">
      <c r="B9" s="231"/>
      <c r="C9" s="144"/>
      <c r="D9" s="139"/>
      <c r="E9" s="145" t="s">
        <v>217</v>
      </c>
      <c r="F9" s="160">
        <v>32</v>
      </c>
      <c r="G9" s="147">
        <v>1</v>
      </c>
      <c r="H9" s="147">
        <v>13</v>
      </c>
      <c r="I9" s="147">
        <v>18</v>
      </c>
      <c r="J9" s="147">
        <v>1</v>
      </c>
      <c r="K9" s="147">
        <v>6</v>
      </c>
      <c r="L9" s="147">
        <v>10</v>
      </c>
      <c r="M9" s="147">
        <v>1</v>
      </c>
      <c r="N9" s="147" t="s">
        <v>128</v>
      </c>
      <c r="O9" s="147" t="s">
        <v>128</v>
      </c>
      <c r="P9" s="147" t="s">
        <v>128</v>
      </c>
      <c r="Q9" s="147" t="s">
        <v>128</v>
      </c>
      <c r="R9" s="147" t="s">
        <v>128</v>
      </c>
      <c r="S9" s="147" t="s">
        <v>128</v>
      </c>
      <c r="T9" s="147" t="s">
        <v>128</v>
      </c>
      <c r="U9" s="161" t="s">
        <v>128</v>
      </c>
      <c r="V9" s="97"/>
      <c r="W9" s="97"/>
    </row>
    <row r="10" spans="2:23" ht="15.25" customHeight="1" x14ac:dyDescent="0.2">
      <c r="B10" s="231"/>
      <c r="C10" s="144"/>
      <c r="D10" s="139"/>
      <c r="E10" s="145" t="s">
        <v>218</v>
      </c>
      <c r="F10" s="160">
        <v>25</v>
      </c>
      <c r="G10" s="147" t="s">
        <v>128</v>
      </c>
      <c r="H10" s="147">
        <v>11</v>
      </c>
      <c r="I10" s="147">
        <v>14</v>
      </c>
      <c r="J10" s="147">
        <v>1</v>
      </c>
      <c r="K10" s="147">
        <v>10</v>
      </c>
      <c r="L10" s="147">
        <v>3</v>
      </c>
      <c r="M10" s="147" t="s">
        <v>128</v>
      </c>
      <c r="N10" s="147" t="s">
        <v>128</v>
      </c>
      <c r="O10" s="147" t="s">
        <v>128</v>
      </c>
      <c r="P10" s="147" t="s">
        <v>128</v>
      </c>
      <c r="Q10" s="147" t="s">
        <v>128</v>
      </c>
      <c r="R10" s="147" t="s">
        <v>128</v>
      </c>
      <c r="S10" s="147" t="s">
        <v>128</v>
      </c>
      <c r="T10" s="147" t="s">
        <v>128</v>
      </c>
      <c r="U10" s="161" t="s">
        <v>128</v>
      </c>
      <c r="V10" s="97"/>
      <c r="W10" s="97"/>
    </row>
    <row r="11" spans="2:23" ht="15.25" customHeight="1" x14ac:dyDescent="0.2">
      <c r="B11" s="231"/>
      <c r="C11" s="144"/>
      <c r="D11" s="139"/>
      <c r="E11" s="145" t="s">
        <v>219</v>
      </c>
      <c r="F11" s="160">
        <v>42</v>
      </c>
      <c r="G11" s="147" t="s">
        <v>128</v>
      </c>
      <c r="H11" s="147">
        <v>5</v>
      </c>
      <c r="I11" s="147">
        <v>37</v>
      </c>
      <c r="J11" s="147" t="s">
        <v>128</v>
      </c>
      <c r="K11" s="147">
        <v>8</v>
      </c>
      <c r="L11" s="147">
        <v>24</v>
      </c>
      <c r="M11" s="147">
        <v>4</v>
      </c>
      <c r="N11" s="147">
        <v>1</v>
      </c>
      <c r="O11" s="147" t="s">
        <v>128</v>
      </c>
      <c r="P11" s="147" t="s">
        <v>128</v>
      </c>
      <c r="Q11" s="147" t="s">
        <v>128</v>
      </c>
      <c r="R11" s="147" t="s">
        <v>128</v>
      </c>
      <c r="S11" s="147" t="s">
        <v>128</v>
      </c>
      <c r="T11" s="147" t="s">
        <v>128</v>
      </c>
      <c r="U11" s="161" t="s">
        <v>128</v>
      </c>
      <c r="V11" s="97"/>
      <c r="W11" s="97"/>
    </row>
    <row r="12" spans="2:23" ht="15.25" customHeight="1" x14ac:dyDescent="0.2">
      <c r="B12" s="231"/>
      <c r="C12" s="144"/>
      <c r="D12" s="139"/>
      <c r="E12" s="145" t="s">
        <v>220</v>
      </c>
      <c r="F12" s="160" t="s">
        <v>128</v>
      </c>
      <c r="G12" s="147" t="s">
        <v>128</v>
      </c>
      <c r="H12" s="147" t="s">
        <v>128</v>
      </c>
      <c r="I12" s="147" t="s">
        <v>128</v>
      </c>
      <c r="J12" s="147" t="s">
        <v>128</v>
      </c>
      <c r="K12" s="147" t="s">
        <v>128</v>
      </c>
      <c r="L12" s="147" t="s">
        <v>128</v>
      </c>
      <c r="M12" s="147" t="s">
        <v>128</v>
      </c>
      <c r="N12" s="147" t="s">
        <v>128</v>
      </c>
      <c r="O12" s="147" t="s">
        <v>128</v>
      </c>
      <c r="P12" s="147" t="s">
        <v>128</v>
      </c>
      <c r="Q12" s="147" t="s">
        <v>128</v>
      </c>
      <c r="R12" s="147" t="s">
        <v>128</v>
      </c>
      <c r="S12" s="147" t="s">
        <v>128</v>
      </c>
      <c r="T12" s="147" t="s">
        <v>128</v>
      </c>
      <c r="U12" s="161" t="s">
        <v>128</v>
      </c>
      <c r="V12" s="97"/>
      <c r="W12" s="97"/>
    </row>
    <row r="13" spans="2:23" ht="15.25" customHeight="1" x14ac:dyDescent="0.2">
      <c r="B13" s="231"/>
      <c r="C13" s="144"/>
      <c r="D13" s="139"/>
      <c r="E13" s="145" t="s">
        <v>221</v>
      </c>
      <c r="F13" s="160">
        <v>10</v>
      </c>
      <c r="G13" s="147" t="s">
        <v>128</v>
      </c>
      <c r="H13" s="147">
        <v>3</v>
      </c>
      <c r="I13" s="147">
        <v>7</v>
      </c>
      <c r="J13" s="147" t="s">
        <v>128</v>
      </c>
      <c r="K13" s="147">
        <v>7</v>
      </c>
      <c r="L13" s="147" t="s">
        <v>128</v>
      </c>
      <c r="M13" s="147" t="s">
        <v>128</v>
      </c>
      <c r="N13" s="147" t="s">
        <v>128</v>
      </c>
      <c r="O13" s="147" t="s">
        <v>128</v>
      </c>
      <c r="P13" s="147" t="s">
        <v>128</v>
      </c>
      <c r="Q13" s="147" t="s">
        <v>128</v>
      </c>
      <c r="R13" s="147" t="s">
        <v>128</v>
      </c>
      <c r="S13" s="147" t="s">
        <v>128</v>
      </c>
      <c r="T13" s="147" t="s">
        <v>128</v>
      </c>
      <c r="U13" s="161" t="s">
        <v>128</v>
      </c>
      <c r="V13" s="97"/>
      <c r="W13" s="97"/>
    </row>
    <row r="14" spans="2:23" ht="15.25" customHeight="1" x14ac:dyDescent="0.2">
      <c r="B14" s="231"/>
      <c r="C14" s="144"/>
      <c r="D14" s="139"/>
      <c r="E14" s="145" t="s">
        <v>222</v>
      </c>
      <c r="F14" s="160">
        <v>70</v>
      </c>
      <c r="G14" s="147">
        <v>4</v>
      </c>
      <c r="H14" s="147">
        <v>5</v>
      </c>
      <c r="I14" s="147">
        <v>61</v>
      </c>
      <c r="J14" s="147">
        <v>8</v>
      </c>
      <c r="K14" s="147">
        <v>22</v>
      </c>
      <c r="L14" s="147">
        <v>24</v>
      </c>
      <c r="M14" s="147">
        <v>7</v>
      </c>
      <c r="N14" s="147" t="s">
        <v>128</v>
      </c>
      <c r="O14" s="147" t="s">
        <v>128</v>
      </c>
      <c r="P14" s="147" t="s">
        <v>128</v>
      </c>
      <c r="Q14" s="147" t="s">
        <v>128</v>
      </c>
      <c r="R14" s="147" t="s">
        <v>128</v>
      </c>
      <c r="S14" s="147" t="s">
        <v>128</v>
      </c>
      <c r="T14" s="147" t="s">
        <v>128</v>
      </c>
      <c r="U14" s="161" t="s">
        <v>128</v>
      </c>
      <c r="V14" s="97"/>
      <c r="W14" s="97"/>
    </row>
    <row r="15" spans="2:23" ht="15.25" customHeight="1" x14ac:dyDescent="0.2">
      <c r="B15" s="231"/>
      <c r="C15" s="139" t="s">
        <v>95</v>
      </c>
      <c r="D15" s="139"/>
      <c r="E15" s="150"/>
      <c r="F15" s="160">
        <f t="shared" ref="F15:U15" si="1">F16</f>
        <v>28</v>
      </c>
      <c r="G15" s="160" t="str">
        <f t="shared" si="1"/>
        <v>-</v>
      </c>
      <c r="H15" s="160">
        <f t="shared" si="1"/>
        <v>12</v>
      </c>
      <c r="I15" s="160">
        <f t="shared" si="1"/>
        <v>16</v>
      </c>
      <c r="J15" s="160">
        <f t="shared" si="1"/>
        <v>5</v>
      </c>
      <c r="K15" s="160">
        <f t="shared" si="1"/>
        <v>6</v>
      </c>
      <c r="L15" s="160">
        <f t="shared" si="1"/>
        <v>5</v>
      </c>
      <c r="M15" s="160" t="str">
        <f t="shared" si="1"/>
        <v>-</v>
      </c>
      <c r="N15" s="160" t="str">
        <f t="shared" si="1"/>
        <v>-</v>
      </c>
      <c r="O15" s="160" t="str">
        <f t="shared" si="1"/>
        <v>-</v>
      </c>
      <c r="P15" s="160" t="str">
        <f t="shared" si="1"/>
        <v>-</v>
      </c>
      <c r="Q15" s="160" t="str">
        <f t="shared" si="1"/>
        <v>-</v>
      </c>
      <c r="R15" s="160" t="str">
        <f t="shared" si="1"/>
        <v>-</v>
      </c>
      <c r="S15" s="160" t="str">
        <f t="shared" si="1"/>
        <v>-</v>
      </c>
      <c r="T15" s="160" t="str">
        <f t="shared" si="1"/>
        <v>-</v>
      </c>
      <c r="U15" s="161" t="str">
        <f t="shared" si="1"/>
        <v>-</v>
      </c>
      <c r="V15" s="97"/>
      <c r="W15" s="97"/>
    </row>
    <row r="16" spans="2:23" ht="15.25" customHeight="1" x14ac:dyDescent="0.2">
      <c r="B16" s="231"/>
      <c r="C16" s="144"/>
      <c r="D16" s="139"/>
      <c r="E16" s="145" t="s">
        <v>223</v>
      </c>
      <c r="F16" s="160">
        <v>28</v>
      </c>
      <c r="G16" s="147" t="s">
        <v>128</v>
      </c>
      <c r="H16" s="147">
        <v>12</v>
      </c>
      <c r="I16" s="147">
        <v>16</v>
      </c>
      <c r="J16" s="147">
        <v>5</v>
      </c>
      <c r="K16" s="147">
        <v>6</v>
      </c>
      <c r="L16" s="147">
        <v>5</v>
      </c>
      <c r="M16" s="147" t="s">
        <v>128</v>
      </c>
      <c r="N16" s="147" t="s">
        <v>128</v>
      </c>
      <c r="O16" s="147" t="s">
        <v>128</v>
      </c>
      <c r="P16" s="147" t="s">
        <v>128</v>
      </c>
      <c r="Q16" s="147" t="s">
        <v>128</v>
      </c>
      <c r="R16" s="147" t="s">
        <v>128</v>
      </c>
      <c r="S16" s="147" t="s">
        <v>128</v>
      </c>
      <c r="T16" s="147" t="s">
        <v>128</v>
      </c>
      <c r="U16" s="149" t="s">
        <v>128</v>
      </c>
      <c r="V16" s="97"/>
      <c r="W16" s="97"/>
    </row>
    <row r="17" spans="2:23" ht="15.25" customHeight="1" x14ac:dyDescent="0.2">
      <c r="B17" s="231"/>
      <c r="C17" s="139" t="s">
        <v>93</v>
      </c>
      <c r="D17" s="139"/>
      <c r="E17" s="150"/>
      <c r="F17" s="160">
        <f t="shared" ref="F17:U17" si="2">SUM(F18:F20)</f>
        <v>359</v>
      </c>
      <c r="G17" s="160">
        <f t="shared" si="2"/>
        <v>6</v>
      </c>
      <c r="H17" s="160">
        <f t="shared" si="2"/>
        <v>87</v>
      </c>
      <c r="I17" s="160">
        <f t="shared" si="2"/>
        <v>266</v>
      </c>
      <c r="J17" s="160">
        <f t="shared" si="2"/>
        <v>27</v>
      </c>
      <c r="K17" s="160">
        <f t="shared" si="2"/>
        <v>96</v>
      </c>
      <c r="L17" s="160">
        <f t="shared" si="2"/>
        <v>125</v>
      </c>
      <c r="M17" s="160">
        <f t="shared" si="2"/>
        <v>15</v>
      </c>
      <c r="N17" s="160">
        <f t="shared" si="2"/>
        <v>3</v>
      </c>
      <c r="O17" s="160">
        <f t="shared" si="2"/>
        <v>0</v>
      </c>
      <c r="P17" s="160">
        <f t="shared" si="2"/>
        <v>0</v>
      </c>
      <c r="Q17" s="160">
        <f t="shared" si="2"/>
        <v>0</v>
      </c>
      <c r="R17" s="160">
        <f t="shared" si="2"/>
        <v>0</v>
      </c>
      <c r="S17" s="160">
        <f t="shared" si="2"/>
        <v>0</v>
      </c>
      <c r="T17" s="160">
        <f t="shared" si="2"/>
        <v>0</v>
      </c>
      <c r="U17" s="161">
        <f t="shared" si="2"/>
        <v>0</v>
      </c>
      <c r="V17" s="97"/>
      <c r="W17" s="97"/>
    </row>
    <row r="18" spans="2:23" ht="15.25" customHeight="1" x14ac:dyDescent="0.2">
      <c r="B18" s="231"/>
      <c r="C18" s="144"/>
      <c r="D18" s="139"/>
      <c r="E18" s="145" t="s">
        <v>224</v>
      </c>
      <c r="F18" s="160">
        <v>213</v>
      </c>
      <c r="G18" s="147" t="s">
        <v>128</v>
      </c>
      <c r="H18" s="147">
        <v>45</v>
      </c>
      <c r="I18" s="147">
        <v>168</v>
      </c>
      <c r="J18" s="147">
        <v>20</v>
      </c>
      <c r="K18" s="147">
        <v>75</v>
      </c>
      <c r="L18" s="147">
        <v>59</v>
      </c>
      <c r="M18" s="147">
        <v>13</v>
      </c>
      <c r="N18" s="147">
        <v>1</v>
      </c>
      <c r="O18" s="147" t="s">
        <v>128</v>
      </c>
      <c r="P18" s="147" t="s">
        <v>128</v>
      </c>
      <c r="Q18" s="147" t="s">
        <v>128</v>
      </c>
      <c r="R18" s="147" t="s">
        <v>128</v>
      </c>
      <c r="S18" s="147" t="s">
        <v>128</v>
      </c>
      <c r="T18" s="147" t="s">
        <v>128</v>
      </c>
      <c r="U18" s="149" t="s">
        <v>128</v>
      </c>
      <c r="V18" s="97"/>
      <c r="W18" s="97"/>
    </row>
    <row r="19" spans="2:23" ht="15.25" customHeight="1" x14ac:dyDescent="0.2">
      <c r="B19" s="231"/>
      <c r="C19" s="144"/>
      <c r="D19" s="139"/>
      <c r="E19" s="145" t="s">
        <v>225</v>
      </c>
      <c r="F19" s="160">
        <v>53</v>
      </c>
      <c r="G19" s="147" t="s">
        <v>128</v>
      </c>
      <c r="H19" s="147">
        <v>1</v>
      </c>
      <c r="I19" s="147">
        <v>52</v>
      </c>
      <c r="J19" s="147" t="s">
        <v>128</v>
      </c>
      <c r="K19" s="147">
        <v>4</v>
      </c>
      <c r="L19" s="147">
        <v>45</v>
      </c>
      <c r="M19" s="147">
        <v>2</v>
      </c>
      <c r="N19" s="147">
        <v>1</v>
      </c>
      <c r="O19" s="147" t="s">
        <v>128</v>
      </c>
      <c r="P19" s="147" t="s">
        <v>128</v>
      </c>
      <c r="Q19" s="147" t="s">
        <v>128</v>
      </c>
      <c r="R19" s="147" t="s">
        <v>128</v>
      </c>
      <c r="S19" s="147" t="s">
        <v>128</v>
      </c>
      <c r="T19" s="147" t="s">
        <v>128</v>
      </c>
      <c r="U19" s="149" t="s">
        <v>128</v>
      </c>
      <c r="V19" s="97"/>
      <c r="W19" s="97"/>
    </row>
    <row r="20" spans="2:23" ht="15.25" customHeight="1" x14ac:dyDescent="0.2">
      <c r="B20" s="231"/>
      <c r="C20" s="144"/>
      <c r="D20" s="139"/>
      <c r="E20" s="145" t="s">
        <v>226</v>
      </c>
      <c r="F20" s="160">
        <v>93</v>
      </c>
      <c r="G20" s="147">
        <v>6</v>
      </c>
      <c r="H20" s="147">
        <v>41</v>
      </c>
      <c r="I20" s="147">
        <v>46</v>
      </c>
      <c r="J20" s="147">
        <v>7</v>
      </c>
      <c r="K20" s="147">
        <v>17</v>
      </c>
      <c r="L20" s="147">
        <v>21</v>
      </c>
      <c r="M20" s="147" t="s">
        <v>128</v>
      </c>
      <c r="N20" s="147">
        <v>1</v>
      </c>
      <c r="O20" s="147" t="s">
        <v>128</v>
      </c>
      <c r="P20" s="147" t="s">
        <v>128</v>
      </c>
      <c r="Q20" s="147" t="s">
        <v>128</v>
      </c>
      <c r="R20" s="147" t="s">
        <v>128</v>
      </c>
      <c r="S20" s="147" t="s">
        <v>128</v>
      </c>
      <c r="T20" s="147" t="s">
        <v>128</v>
      </c>
      <c r="U20" s="149" t="s">
        <v>128</v>
      </c>
      <c r="V20" s="97"/>
      <c r="W20" s="97"/>
    </row>
    <row r="21" spans="2:23" ht="15.25" customHeight="1" x14ac:dyDescent="0.2">
      <c r="B21" s="231"/>
      <c r="C21" s="139" t="s">
        <v>89</v>
      </c>
      <c r="D21" s="139"/>
      <c r="E21" s="150"/>
      <c r="F21" s="160">
        <f t="shared" ref="F21:U21" si="3">SUM(F22:F27)</f>
        <v>274</v>
      </c>
      <c r="G21" s="160">
        <f t="shared" si="3"/>
        <v>0</v>
      </c>
      <c r="H21" s="160">
        <f t="shared" si="3"/>
        <v>43</v>
      </c>
      <c r="I21" s="160">
        <f t="shared" si="3"/>
        <v>231</v>
      </c>
      <c r="J21" s="160">
        <f t="shared" si="3"/>
        <v>51</v>
      </c>
      <c r="K21" s="160">
        <f t="shared" si="3"/>
        <v>33</v>
      </c>
      <c r="L21" s="160">
        <f t="shared" si="3"/>
        <v>97</v>
      </c>
      <c r="M21" s="160">
        <f t="shared" si="3"/>
        <v>28</v>
      </c>
      <c r="N21" s="160">
        <f t="shared" si="3"/>
        <v>18</v>
      </c>
      <c r="O21" s="160">
        <f t="shared" si="3"/>
        <v>0</v>
      </c>
      <c r="P21" s="160">
        <f t="shared" si="3"/>
        <v>0</v>
      </c>
      <c r="Q21" s="160">
        <f t="shared" si="3"/>
        <v>2</v>
      </c>
      <c r="R21" s="160">
        <f t="shared" si="3"/>
        <v>1</v>
      </c>
      <c r="S21" s="160">
        <f t="shared" si="3"/>
        <v>0</v>
      </c>
      <c r="T21" s="160">
        <f t="shared" si="3"/>
        <v>1</v>
      </c>
      <c r="U21" s="161">
        <f t="shared" si="3"/>
        <v>0</v>
      </c>
      <c r="V21" s="97"/>
      <c r="W21" s="97"/>
    </row>
    <row r="22" spans="2:23" ht="15.25" customHeight="1" x14ac:dyDescent="0.2">
      <c r="B22" s="231"/>
      <c r="C22" s="144"/>
      <c r="D22" s="139"/>
      <c r="E22" s="145" t="s">
        <v>227</v>
      </c>
      <c r="F22" s="160">
        <v>43</v>
      </c>
      <c r="G22" s="147" t="s">
        <v>128</v>
      </c>
      <c r="H22" s="147">
        <v>11</v>
      </c>
      <c r="I22" s="147">
        <v>32</v>
      </c>
      <c r="J22" s="147">
        <v>22</v>
      </c>
      <c r="K22" s="147">
        <v>6</v>
      </c>
      <c r="L22" s="147">
        <v>4</v>
      </c>
      <c r="M22" s="147" t="s">
        <v>128</v>
      </c>
      <c r="N22" s="147" t="s">
        <v>128</v>
      </c>
      <c r="O22" s="147" t="s">
        <v>128</v>
      </c>
      <c r="P22" s="147" t="s">
        <v>128</v>
      </c>
      <c r="Q22" s="147" t="s">
        <v>128</v>
      </c>
      <c r="R22" s="147" t="s">
        <v>128</v>
      </c>
      <c r="S22" s="147" t="s">
        <v>128</v>
      </c>
      <c r="T22" s="147" t="s">
        <v>128</v>
      </c>
      <c r="U22" s="149" t="s">
        <v>128</v>
      </c>
      <c r="V22" s="97"/>
      <c r="W22" s="97"/>
    </row>
    <row r="23" spans="2:23" ht="15.25" customHeight="1" x14ac:dyDescent="0.2">
      <c r="B23" s="231"/>
      <c r="C23" s="144"/>
      <c r="D23" s="139"/>
      <c r="E23" s="145" t="s">
        <v>228</v>
      </c>
      <c r="F23" s="160">
        <v>34</v>
      </c>
      <c r="G23" s="147" t="s">
        <v>128</v>
      </c>
      <c r="H23" s="147">
        <v>3</v>
      </c>
      <c r="I23" s="147">
        <v>31</v>
      </c>
      <c r="J23" s="147">
        <v>2</v>
      </c>
      <c r="K23" s="147">
        <v>4</v>
      </c>
      <c r="L23" s="147">
        <v>13</v>
      </c>
      <c r="M23" s="147">
        <v>2</v>
      </c>
      <c r="N23" s="147">
        <v>6</v>
      </c>
      <c r="O23" s="147" t="s">
        <v>128</v>
      </c>
      <c r="P23" s="147" t="s">
        <v>128</v>
      </c>
      <c r="Q23" s="147">
        <v>2</v>
      </c>
      <c r="R23" s="147">
        <v>1</v>
      </c>
      <c r="S23" s="147" t="s">
        <v>128</v>
      </c>
      <c r="T23" s="147">
        <v>1</v>
      </c>
      <c r="U23" s="149" t="s">
        <v>128</v>
      </c>
      <c r="V23" s="97"/>
      <c r="W23" s="97"/>
    </row>
    <row r="24" spans="2:23" ht="15.25" customHeight="1" x14ac:dyDescent="0.2">
      <c r="B24" s="231"/>
      <c r="C24" s="144"/>
      <c r="D24" s="139"/>
      <c r="E24" s="145" t="s">
        <v>229</v>
      </c>
      <c r="F24" s="160">
        <v>38</v>
      </c>
      <c r="G24" s="147" t="s">
        <v>128</v>
      </c>
      <c r="H24" s="147">
        <v>11</v>
      </c>
      <c r="I24" s="147">
        <v>27</v>
      </c>
      <c r="J24" s="147">
        <v>8</v>
      </c>
      <c r="K24" s="147">
        <v>12</v>
      </c>
      <c r="L24" s="147">
        <v>6</v>
      </c>
      <c r="M24" s="147" t="s">
        <v>128</v>
      </c>
      <c r="N24" s="147">
        <v>1</v>
      </c>
      <c r="O24" s="147" t="s">
        <v>128</v>
      </c>
      <c r="P24" s="147" t="s">
        <v>128</v>
      </c>
      <c r="Q24" s="147" t="s">
        <v>128</v>
      </c>
      <c r="R24" s="147" t="s">
        <v>128</v>
      </c>
      <c r="S24" s="147" t="s">
        <v>128</v>
      </c>
      <c r="T24" s="147" t="s">
        <v>128</v>
      </c>
      <c r="U24" s="149" t="s">
        <v>128</v>
      </c>
      <c r="V24" s="97"/>
      <c r="W24" s="97"/>
    </row>
    <row r="25" spans="2:23" ht="15.25" customHeight="1" x14ac:dyDescent="0.2">
      <c r="B25" s="231"/>
      <c r="C25" s="144"/>
      <c r="D25" s="139"/>
      <c r="E25" s="145" t="s">
        <v>230</v>
      </c>
      <c r="F25" s="160">
        <v>38</v>
      </c>
      <c r="G25" s="147" t="s">
        <v>128</v>
      </c>
      <c r="H25" s="147">
        <v>17</v>
      </c>
      <c r="I25" s="147">
        <v>21</v>
      </c>
      <c r="J25" s="147">
        <v>4</v>
      </c>
      <c r="K25" s="147">
        <v>7</v>
      </c>
      <c r="L25" s="147">
        <v>5</v>
      </c>
      <c r="M25" s="147">
        <v>5</v>
      </c>
      <c r="N25" s="147" t="s">
        <v>128</v>
      </c>
      <c r="O25" s="147" t="s">
        <v>128</v>
      </c>
      <c r="P25" s="147" t="s">
        <v>128</v>
      </c>
      <c r="Q25" s="147" t="s">
        <v>128</v>
      </c>
      <c r="R25" s="147" t="s">
        <v>128</v>
      </c>
      <c r="S25" s="147" t="s">
        <v>128</v>
      </c>
      <c r="T25" s="147" t="s">
        <v>128</v>
      </c>
      <c r="U25" s="149" t="s">
        <v>128</v>
      </c>
      <c r="V25" s="97"/>
      <c r="W25" s="97"/>
    </row>
    <row r="26" spans="2:23" ht="15.25" customHeight="1" x14ac:dyDescent="0.2">
      <c r="B26" s="231"/>
      <c r="C26" s="144"/>
      <c r="D26" s="139"/>
      <c r="E26" s="145" t="s">
        <v>231</v>
      </c>
      <c r="F26" s="160">
        <v>44</v>
      </c>
      <c r="G26" s="147" t="s">
        <v>128</v>
      </c>
      <c r="H26" s="147">
        <v>1</v>
      </c>
      <c r="I26" s="147">
        <v>43</v>
      </c>
      <c r="J26" s="147" t="s">
        <v>128</v>
      </c>
      <c r="K26" s="147">
        <v>1</v>
      </c>
      <c r="L26" s="147">
        <v>35</v>
      </c>
      <c r="M26" s="147">
        <v>4</v>
      </c>
      <c r="N26" s="147">
        <v>3</v>
      </c>
      <c r="O26" s="147" t="s">
        <v>128</v>
      </c>
      <c r="P26" s="147" t="s">
        <v>128</v>
      </c>
      <c r="Q26" s="147" t="s">
        <v>128</v>
      </c>
      <c r="R26" s="147" t="s">
        <v>128</v>
      </c>
      <c r="S26" s="147" t="s">
        <v>128</v>
      </c>
      <c r="T26" s="147" t="s">
        <v>128</v>
      </c>
      <c r="U26" s="149" t="s">
        <v>128</v>
      </c>
      <c r="V26" s="97"/>
      <c r="W26" s="97"/>
    </row>
    <row r="27" spans="2:23" ht="15.25" customHeight="1" x14ac:dyDescent="0.2">
      <c r="B27" s="231"/>
      <c r="C27" s="144"/>
      <c r="D27" s="139"/>
      <c r="E27" s="145" t="s">
        <v>232</v>
      </c>
      <c r="F27" s="160">
        <v>77</v>
      </c>
      <c r="G27" s="147" t="s">
        <v>128</v>
      </c>
      <c r="H27" s="147" t="s">
        <v>128</v>
      </c>
      <c r="I27" s="147">
        <v>77</v>
      </c>
      <c r="J27" s="147">
        <v>15</v>
      </c>
      <c r="K27" s="147">
        <v>3</v>
      </c>
      <c r="L27" s="147">
        <v>34</v>
      </c>
      <c r="M27" s="147">
        <v>17</v>
      </c>
      <c r="N27" s="147">
        <v>8</v>
      </c>
      <c r="O27" s="147" t="s">
        <v>128</v>
      </c>
      <c r="P27" s="147" t="s">
        <v>128</v>
      </c>
      <c r="Q27" s="147" t="s">
        <v>128</v>
      </c>
      <c r="R27" s="147" t="s">
        <v>128</v>
      </c>
      <c r="S27" s="147" t="s">
        <v>128</v>
      </c>
      <c r="T27" s="147" t="s">
        <v>128</v>
      </c>
      <c r="U27" s="149" t="s">
        <v>128</v>
      </c>
      <c r="V27" s="97"/>
      <c r="W27" s="97"/>
    </row>
    <row r="28" spans="2:23" ht="15.25" customHeight="1" x14ac:dyDescent="0.2">
      <c r="B28" s="231"/>
      <c r="C28" s="139" t="s">
        <v>82</v>
      </c>
      <c r="D28" s="139"/>
      <c r="E28" s="150"/>
      <c r="F28" s="160">
        <f>SUM(F29:F33)</f>
        <v>260</v>
      </c>
      <c r="G28" s="160">
        <f t="shared" ref="G28:U28" si="4">SUM(G29:G33)</f>
        <v>1</v>
      </c>
      <c r="H28" s="160">
        <f t="shared" si="4"/>
        <v>34</v>
      </c>
      <c r="I28" s="160">
        <f t="shared" si="4"/>
        <v>225</v>
      </c>
      <c r="J28" s="160">
        <f t="shared" si="4"/>
        <v>6</v>
      </c>
      <c r="K28" s="160">
        <f t="shared" si="4"/>
        <v>46</v>
      </c>
      <c r="L28" s="160">
        <f t="shared" si="4"/>
        <v>157</v>
      </c>
      <c r="M28" s="160">
        <f t="shared" si="4"/>
        <v>15</v>
      </c>
      <c r="N28" s="160">
        <f t="shared" si="4"/>
        <v>1</v>
      </c>
      <c r="O28" s="160">
        <f t="shared" si="4"/>
        <v>0</v>
      </c>
      <c r="P28" s="160">
        <f t="shared" si="4"/>
        <v>0</v>
      </c>
      <c r="Q28" s="160">
        <f t="shared" si="4"/>
        <v>0</v>
      </c>
      <c r="R28" s="160">
        <f t="shared" si="4"/>
        <v>0</v>
      </c>
      <c r="S28" s="160">
        <f t="shared" si="4"/>
        <v>0</v>
      </c>
      <c r="T28" s="160">
        <f t="shared" si="4"/>
        <v>0</v>
      </c>
      <c r="U28" s="161">
        <f t="shared" si="4"/>
        <v>0</v>
      </c>
      <c r="V28" s="97"/>
      <c r="W28" s="97"/>
    </row>
    <row r="29" spans="2:23" ht="15.25" customHeight="1" x14ac:dyDescent="0.2">
      <c r="B29" s="231"/>
      <c r="C29" s="144"/>
      <c r="D29" s="139"/>
      <c r="E29" s="145" t="s">
        <v>233</v>
      </c>
      <c r="F29" s="160">
        <v>31</v>
      </c>
      <c r="G29" s="147">
        <v>1</v>
      </c>
      <c r="H29" s="147">
        <v>10</v>
      </c>
      <c r="I29" s="147">
        <v>20</v>
      </c>
      <c r="J29" s="147" t="s">
        <v>128</v>
      </c>
      <c r="K29" s="147">
        <v>10</v>
      </c>
      <c r="L29" s="147">
        <v>10</v>
      </c>
      <c r="M29" s="147" t="s">
        <v>128</v>
      </c>
      <c r="N29" s="147" t="s">
        <v>128</v>
      </c>
      <c r="O29" s="147" t="s">
        <v>128</v>
      </c>
      <c r="P29" s="147" t="s">
        <v>128</v>
      </c>
      <c r="Q29" s="147" t="s">
        <v>128</v>
      </c>
      <c r="R29" s="147" t="s">
        <v>128</v>
      </c>
      <c r="S29" s="147" t="s">
        <v>128</v>
      </c>
      <c r="T29" s="147" t="s">
        <v>128</v>
      </c>
      <c r="U29" s="149" t="s">
        <v>128</v>
      </c>
      <c r="V29" s="97"/>
      <c r="W29" s="97"/>
    </row>
    <row r="30" spans="2:23" ht="15.25" customHeight="1" x14ac:dyDescent="0.2">
      <c r="B30" s="231"/>
      <c r="C30" s="144"/>
      <c r="D30" s="139"/>
      <c r="E30" s="145" t="s">
        <v>234</v>
      </c>
      <c r="F30" s="160">
        <v>96</v>
      </c>
      <c r="G30" s="147" t="s">
        <v>128</v>
      </c>
      <c r="H30" s="147">
        <v>1</v>
      </c>
      <c r="I30" s="147">
        <v>95</v>
      </c>
      <c r="J30" s="147" t="s">
        <v>128</v>
      </c>
      <c r="K30" s="147">
        <v>5</v>
      </c>
      <c r="L30" s="147">
        <v>82</v>
      </c>
      <c r="M30" s="147">
        <v>7</v>
      </c>
      <c r="N30" s="147">
        <v>1</v>
      </c>
      <c r="O30" s="147" t="s">
        <v>128</v>
      </c>
      <c r="P30" s="147" t="s">
        <v>128</v>
      </c>
      <c r="Q30" s="147" t="s">
        <v>128</v>
      </c>
      <c r="R30" s="147" t="s">
        <v>128</v>
      </c>
      <c r="S30" s="147" t="s">
        <v>128</v>
      </c>
      <c r="T30" s="147" t="s">
        <v>128</v>
      </c>
      <c r="U30" s="149" t="s">
        <v>128</v>
      </c>
      <c r="V30" s="97"/>
      <c r="W30" s="97"/>
    </row>
    <row r="31" spans="2:23" ht="15.25" customHeight="1" x14ac:dyDescent="0.2">
      <c r="B31" s="231"/>
      <c r="C31" s="144"/>
      <c r="D31" s="139"/>
      <c r="E31" s="145" t="s">
        <v>235</v>
      </c>
      <c r="F31" s="160">
        <v>39</v>
      </c>
      <c r="G31" s="147" t="s">
        <v>128</v>
      </c>
      <c r="H31" s="147">
        <v>9</v>
      </c>
      <c r="I31" s="147">
        <v>30</v>
      </c>
      <c r="J31" s="147">
        <v>1</v>
      </c>
      <c r="K31" s="147">
        <v>15</v>
      </c>
      <c r="L31" s="147">
        <v>13</v>
      </c>
      <c r="M31" s="147">
        <v>1</v>
      </c>
      <c r="N31" s="147" t="s">
        <v>128</v>
      </c>
      <c r="O31" s="147" t="s">
        <v>128</v>
      </c>
      <c r="P31" s="147" t="s">
        <v>128</v>
      </c>
      <c r="Q31" s="147" t="s">
        <v>128</v>
      </c>
      <c r="R31" s="147" t="s">
        <v>128</v>
      </c>
      <c r="S31" s="147" t="s">
        <v>128</v>
      </c>
      <c r="T31" s="147" t="s">
        <v>128</v>
      </c>
      <c r="U31" s="149" t="s">
        <v>128</v>
      </c>
      <c r="V31" s="97"/>
      <c r="W31" s="97"/>
    </row>
    <row r="32" spans="2:23" ht="15.25" customHeight="1" x14ac:dyDescent="0.2">
      <c r="B32" s="231"/>
      <c r="C32" s="144"/>
      <c r="D32" s="139"/>
      <c r="E32" s="145" t="s">
        <v>236</v>
      </c>
      <c r="F32" s="160" t="s">
        <v>129</v>
      </c>
      <c r="G32" s="147" t="s">
        <v>129</v>
      </c>
      <c r="H32" s="147" t="s">
        <v>129</v>
      </c>
      <c r="I32" s="147" t="s">
        <v>129</v>
      </c>
      <c r="J32" s="147" t="s">
        <v>129</v>
      </c>
      <c r="K32" s="147" t="s">
        <v>129</v>
      </c>
      <c r="L32" s="147" t="s">
        <v>129</v>
      </c>
      <c r="M32" s="147" t="s">
        <v>129</v>
      </c>
      <c r="N32" s="147" t="s">
        <v>129</v>
      </c>
      <c r="O32" s="147" t="s">
        <v>129</v>
      </c>
      <c r="P32" s="147" t="s">
        <v>129</v>
      </c>
      <c r="Q32" s="147" t="s">
        <v>129</v>
      </c>
      <c r="R32" s="147" t="s">
        <v>129</v>
      </c>
      <c r="S32" s="147" t="s">
        <v>129</v>
      </c>
      <c r="T32" s="147" t="s">
        <v>129</v>
      </c>
      <c r="U32" s="149" t="s">
        <v>129</v>
      </c>
      <c r="V32" s="97"/>
      <c r="W32" s="97"/>
    </row>
    <row r="33" spans="2:23" ht="15.25" customHeight="1" x14ac:dyDescent="0.2">
      <c r="B33" s="231"/>
      <c r="C33" s="144"/>
      <c r="D33" s="139"/>
      <c r="E33" s="145" t="s">
        <v>237</v>
      </c>
      <c r="F33" s="160">
        <v>94</v>
      </c>
      <c r="G33" s="147" t="s">
        <v>128</v>
      </c>
      <c r="H33" s="147">
        <v>14</v>
      </c>
      <c r="I33" s="147">
        <v>80</v>
      </c>
      <c r="J33" s="147">
        <v>5</v>
      </c>
      <c r="K33" s="147">
        <v>16</v>
      </c>
      <c r="L33" s="147">
        <v>52</v>
      </c>
      <c r="M33" s="147">
        <v>7</v>
      </c>
      <c r="N33" s="147" t="s">
        <v>128</v>
      </c>
      <c r="O33" s="147" t="s">
        <v>128</v>
      </c>
      <c r="P33" s="147" t="s">
        <v>128</v>
      </c>
      <c r="Q33" s="147" t="s">
        <v>128</v>
      </c>
      <c r="R33" s="147" t="s">
        <v>128</v>
      </c>
      <c r="S33" s="147" t="s">
        <v>128</v>
      </c>
      <c r="T33" s="147" t="s">
        <v>128</v>
      </c>
      <c r="U33" s="149" t="s">
        <v>128</v>
      </c>
      <c r="V33" s="97"/>
      <c r="W33" s="97"/>
    </row>
    <row r="34" spans="2:23" ht="15.25" customHeight="1" thickBot="1" x14ac:dyDescent="0.25">
      <c r="B34" s="232"/>
      <c r="C34" s="249" t="s">
        <v>127</v>
      </c>
      <c r="D34" s="250"/>
      <c r="E34" s="251"/>
      <c r="F34" s="162">
        <v>1170</v>
      </c>
      <c r="G34" s="162">
        <v>15</v>
      </c>
      <c r="H34" s="162">
        <v>219</v>
      </c>
      <c r="I34" s="162">
        <v>936</v>
      </c>
      <c r="J34" s="162">
        <v>100</v>
      </c>
      <c r="K34" s="162">
        <v>251</v>
      </c>
      <c r="L34" s="162">
        <v>481</v>
      </c>
      <c r="M34" s="162">
        <v>72</v>
      </c>
      <c r="N34" s="162">
        <v>28</v>
      </c>
      <c r="O34" s="162" t="s">
        <v>1</v>
      </c>
      <c r="P34" s="162" t="s">
        <v>1</v>
      </c>
      <c r="Q34" s="162">
        <v>2</v>
      </c>
      <c r="R34" s="162">
        <v>1</v>
      </c>
      <c r="S34" s="162" t="s">
        <v>1</v>
      </c>
      <c r="T34" s="162">
        <v>1</v>
      </c>
      <c r="U34" s="163" t="s">
        <v>1</v>
      </c>
      <c r="V34" s="97"/>
      <c r="W34" s="97"/>
    </row>
    <row r="35" spans="2:23" ht="15.75" customHeight="1" x14ac:dyDescent="0.2">
      <c r="B35" s="164" t="s">
        <v>152</v>
      </c>
      <c r="C35" s="155"/>
      <c r="D35" s="155"/>
      <c r="E35" s="155"/>
      <c r="F35" s="156"/>
      <c r="G35" s="156"/>
      <c r="H35" s="156"/>
      <c r="I35" s="156"/>
      <c r="J35" s="156"/>
      <c r="K35" s="156"/>
      <c r="L35" s="156"/>
      <c r="M35" s="156"/>
      <c r="N35" s="156"/>
      <c r="O35" s="157"/>
      <c r="P35" s="157"/>
      <c r="Q35" s="157"/>
      <c r="R35" s="157"/>
      <c r="S35" s="157"/>
      <c r="T35" s="157"/>
      <c r="U35" s="157"/>
      <c r="V35" s="97"/>
      <c r="W35" s="97"/>
    </row>
    <row r="36" spans="2:23" ht="15.75" customHeight="1" x14ac:dyDescent="0.2">
      <c r="B36" s="164" t="s">
        <v>150</v>
      </c>
      <c r="C36" s="155"/>
      <c r="D36" s="155"/>
      <c r="E36" s="155"/>
      <c r="F36" s="156"/>
      <c r="G36" s="156"/>
      <c r="H36" s="156"/>
      <c r="I36" s="156"/>
      <c r="J36" s="156"/>
      <c r="K36" s="156"/>
      <c r="L36" s="156"/>
      <c r="M36" s="156"/>
      <c r="N36" s="156"/>
      <c r="O36" s="157"/>
      <c r="P36" s="157"/>
      <c r="Q36" s="157"/>
      <c r="R36" s="157"/>
      <c r="S36" s="157"/>
      <c r="T36" s="157"/>
      <c r="U36" s="157"/>
      <c r="V36" s="97"/>
      <c r="W36" s="97"/>
    </row>
    <row r="37" spans="2:23" ht="16" customHeight="1" x14ac:dyDescent="0.2">
      <c r="B37" s="138" t="s">
        <v>75</v>
      </c>
      <c r="C37" s="138"/>
      <c r="D37" s="138"/>
      <c r="E37" s="138"/>
      <c r="F37" s="158"/>
      <c r="G37" s="158"/>
      <c r="H37" s="158"/>
      <c r="I37" s="159"/>
      <c r="J37" s="159"/>
      <c r="K37" s="158"/>
      <c r="L37" s="158"/>
      <c r="M37" s="158"/>
      <c r="N37" s="158"/>
      <c r="O37" s="138"/>
      <c r="P37" s="138"/>
      <c r="Q37" s="138"/>
      <c r="R37" s="138"/>
      <c r="S37" s="138"/>
      <c r="T37" s="138"/>
      <c r="U37" s="138"/>
    </row>
    <row r="38" spans="2:23" ht="16" customHeight="1" x14ac:dyDescent="0.2"/>
    <row r="39" spans="2:23" ht="15" customHeight="1" x14ac:dyDescent="0.2"/>
    <row r="40" spans="2:23" ht="15" customHeight="1" x14ac:dyDescent="0.2"/>
    <row r="41" spans="2:23" ht="15" customHeight="1" x14ac:dyDescent="0.2"/>
  </sheetData>
  <mergeCells count="9">
    <mergeCell ref="O3:U3"/>
    <mergeCell ref="G3:G4"/>
    <mergeCell ref="H3:H4"/>
    <mergeCell ref="I3:N3"/>
    <mergeCell ref="B5:B34"/>
    <mergeCell ref="C34:E34"/>
    <mergeCell ref="B3:B4"/>
    <mergeCell ref="C3:E4"/>
    <mergeCell ref="F3:F4"/>
  </mergeCells>
  <phoneticPr fontId="3"/>
  <printOptions horizontalCentered="1"/>
  <pageMargins left="0.39370078740157483" right="0.39370078740157483" top="0.39370078740157483" bottom="0.19685039370078741" header="0.39370078740157483" footer="0.39370078740157483"/>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view="pageBreakPreview" zoomScaleNormal="100" zoomScaleSheetLayoutView="100" workbookViewId="0"/>
  </sheetViews>
  <sheetFormatPr defaultColWidth="9" defaultRowHeight="13" x14ac:dyDescent="0.2"/>
  <cols>
    <col min="1" max="1" width="1.90625" style="92" customWidth="1"/>
    <col min="2" max="2" width="8.6328125" style="92" customWidth="1"/>
    <col min="3" max="4" width="2.90625" style="92" customWidth="1"/>
    <col min="5" max="5" width="8.6328125" style="92" customWidth="1"/>
    <col min="6" max="8" width="8.6328125" style="93" customWidth="1"/>
    <col min="9" max="10" width="6.90625" style="95" customWidth="1"/>
    <col min="11" max="15" width="6.90625" style="93" customWidth="1"/>
    <col min="16" max="16" width="6.90625" style="94" customWidth="1"/>
    <col min="17" max="21" width="6.90625" style="93" customWidth="1"/>
    <col min="22" max="16384" width="9" style="92"/>
  </cols>
  <sheetData>
    <row r="1" spans="2:23" ht="24" customHeight="1" x14ac:dyDescent="0.2">
      <c r="B1" s="111" t="s">
        <v>126</v>
      </c>
      <c r="C1" s="110"/>
      <c r="D1" s="110"/>
      <c r="E1" s="110"/>
      <c r="F1" s="110"/>
      <c r="G1" s="110"/>
      <c r="H1" s="110"/>
      <c r="I1" s="110"/>
      <c r="J1" s="110"/>
      <c r="K1" s="110"/>
      <c r="L1" s="110"/>
      <c r="M1" s="110"/>
      <c r="N1" s="110"/>
      <c r="O1" s="110"/>
      <c r="P1" s="110"/>
      <c r="Q1" s="110"/>
      <c r="R1" s="110"/>
      <c r="S1" s="110"/>
      <c r="T1" s="110"/>
      <c r="U1" s="92"/>
    </row>
    <row r="2" spans="2:23" ht="15" customHeight="1" thickBot="1" x14ac:dyDescent="0.25">
      <c r="B2" s="138"/>
      <c r="C2" s="139"/>
      <c r="D2" s="139"/>
      <c r="E2" s="139"/>
      <c r="F2" s="139"/>
      <c r="G2" s="139"/>
      <c r="H2" s="139"/>
      <c r="I2" s="139"/>
      <c r="J2" s="139"/>
      <c r="K2" s="139"/>
      <c r="L2" s="139"/>
      <c r="M2" s="139"/>
      <c r="N2" s="140"/>
      <c r="O2" s="141"/>
      <c r="P2" s="141"/>
      <c r="Q2" s="141"/>
      <c r="R2" s="141"/>
      <c r="S2" s="141"/>
      <c r="T2" s="142"/>
      <c r="U2" s="143" t="s">
        <v>125</v>
      </c>
    </row>
    <row r="3" spans="2:23" ht="16" customHeight="1" x14ac:dyDescent="0.2">
      <c r="B3" s="236" t="s">
        <v>124</v>
      </c>
      <c r="C3" s="237" t="s">
        <v>239</v>
      </c>
      <c r="D3" s="238"/>
      <c r="E3" s="239"/>
      <c r="F3" s="242" t="s">
        <v>240</v>
      </c>
      <c r="G3" s="246" t="s">
        <v>121</v>
      </c>
      <c r="H3" s="246" t="s">
        <v>120</v>
      </c>
      <c r="I3" s="248" t="s">
        <v>119</v>
      </c>
      <c r="J3" s="248"/>
      <c r="K3" s="248"/>
      <c r="L3" s="248"/>
      <c r="M3" s="248"/>
      <c r="N3" s="248"/>
      <c r="O3" s="244" t="s">
        <v>119</v>
      </c>
      <c r="P3" s="244"/>
      <c r="Q3" s="244"/>
      <c r="R3" s="244"/>
      <c r="S3" s="244"/>
      <c r="T3" s="244"/>
      <c r="U3" s="245"/>
    </row>
    <row r="4" spans="2:23" ht="25" customHeight="1" thickBot="1" x14ac:dyDescent="0.25">
      <c r="B4" s="232"/>
      <c r="C4" s="240"/>
      <c r="D4" s="240"/>
      <c r="E4" s="241"/>
      <c r="F4" s="243"/>
      <c r="G4" s="247"/>
      <c r="H4" s="247"/>
      <c r="I4" s="175" t="s">
        <v>118</v>
      </c>
      <c r="J4" s="176" t="s">
        <v>241</v>
      </c>
      <c r="K4" s="175" t="s">
        <v>116</v>
      </c>
      <c r="L4" s="175" t="s">
        <v>115</v>
      </c>
      <c r="M4" s="175" t="s">
        <v>114</v>
      </c>
      <c r="N4" s="175" t="s">
        <v>113</v>
      </c>
      <c r="O4" s="175" t="s">
        <v>112</v>
      </c>
      <c r="P4" s="175" t="s">
        <v>111</v>
      </c>
      <c r="Q4" s="175" t="s">
        <v>110</v>
      </c>
      <c r="R4" s="175" t="s">
        <v>109</v>
      </c>
      <c r="S4" s="175" t="s">
        <v>108</v>
      </c>
      <c r="T4" s="175" t="s">
        <v>107</v>
      </c>
      <c r="U4" s="177" t="s">
        <v>106</v>
      </c>
    </row>
    <row r="5" spans="2:23" ht="15.25" customHeight="1" x14ac:dyDescent="0.2">
      <c r="B5" s="231" t="s">
        <v>134</v>
      </c>
      <c r="C5" s="139" t="s">
        <v>104</v>
      </c>
      <c r="D5" s="139"/>
      <c r="E5" s="150"/>
      <c r="F5" s="178">
        <f t="shared" ref="F5:U5" si="0">SUM(F6:F14)</f>
        <v>218</v>
      </c>
      <c r="G5" s="178">
        <f t="shared" si="0"/>
        <v>6</v>
      </c>
      <c r="H5" s="178">
        <f t="shared" si="0"/>
        <v>42</v>
      </c>
      <c r="I5" s="178">
        <f t="shared" si="0"/>
        <v>170</v>
      </c>
      <c r="J5" s="178">
        <f t="shared" si="0"/>
        <v>10</v>
      </c>
      <c r="K5" s="178">
        <f t="shared" si="0"/>
        <v>67</v>
      </c>
      <c r="L5" s="178">
        <f t="shared" si="0"/>
        <v>79</v>
      </c>
      <c r="M5" s="178">
        <f t="shared" si="0"/>
        <v>11</v>
      </c>
      <c r="N5" s="178">
        <f t="shared" si="0"/>
        <v>3</v>
      </c>
      <c r="O5" s="178">
        <f t="shared" si="0"/>
        <v>0</v>
      </c>
      <c r="P5" s="178">
        <f t="shared" si="0"/>
        <v>0</v>
      </c>
      <c r="Q5" s="178">
        <f t="shared" si="0"/>
        <v>0</v>
      </c>
      <c r="R5" s="178">
        <f t="shared" si="0"/>
        <v>0</v>
      </c>
      <c r="S5" s="178">
        <f t="shared" si="0"/>
        <v>0</v>
      </c>
      <c r="T5" s="178">
        <f t="shared" si="0"/>
        <v>0</v>
      </c>
      <c r="U5" s="179">
        <f t="shared" si="0"/>
        <v>0</v>
      </c>
      <c r="V5" s="97"/>
      <c r="W5" s="97"/>
    </row>
    <row r="6" spans="2:23" ht="15.25" customHeight="1" x14ac:dyDescent="0.2">
      <c r="B6" s="231"/>
      <c r="C6" s="144"/>
      <c r="D6" s="139"/>
      <c r="E6" s="145" t="s">
        <v>214</v>
      </c>
      <c r="F6" s="178">
        <v>11</v>
      </c>
      <c r="G6" s="180" t="s">
        <v>132</v>
      </c>
      <c r="H6" s="180">
        <v>1</v>
      </c>
      <c r="I6" s="180">
        <v>10</v>
      </c>
      <c r="J6" s="180" t="s">
        <v>132</v>
      </c>
      <c r="K6" s="180">
        <v>7</v>
      </c>
      <c r="L6" s="180">
        <v>3</v>
      </c>
      <c r="M6" s="180" t="s">
        <v>132</v>
      </c>
      <c r="N6" s="180" t="s">
        <v>132</v>
      </c>
      <c r="O6" s="180" t="s">
        <v>132</v>
      </c>
      <c r="P6" s="180" t="s">
        <v>132</v>
      </c>
      <c r="Q6" s="180" t="s">
        <v>132</v>
      </c>
      <c r="R6" s="180" t="s">
        <v>132</v>
      </c>
      <c r="S6" s="180" t="s">
        <v>132</v>
      </c>
      <c r="T6" s="180" t="s">
        <v>132</v>
      </c>
      <c r="U6" s="179" t="s">
        <v>132</v>
      </c>
      <c r="V6" s="97"/>
      <c r="W6" s="97"/>
    </row>
    <row r="7" spans="2:23" ht="15.25" customHeight="1" x14ac:dyDescent="0.2">
      <c r="B7" s="231"/>
      <c r="C7" s="144"/>
      <c r="D7" s="139"/>
      <c r="E7" s="145" t="s">
        <v>215</v>
      </c>
      <c r="F7" s="178">
        <v>13</v>
      </c>
      <c r="G7" s="180" t="s">
        <v>132</v>
      </c>
      <c r="H7" s="180">
        <v>6</v>
      </c>
      <c r="I7" s="180">
        <v>7</v>
      </c>
      <c r="J7" s="180" t="s">
        <v>132</v>
      </c>
      <c r="K7" s="180">
        <v>4</v>
      </c>
      <c r="L7" s="180">
        <v>2</v>
      </c>
      <c r="M7" s="180">
        <v>1</v>
      </c>
      <c r="N7" s="180" t="s">
        <v>132</v>
      </c>
      <c r="O7" s="180" t="s">
        <v>132</v>
      </c>
      <c r="P7" s="180" t="s">
        <v>132</v>
      </c>
      <c r="Q7" s="180" t="s">
        <v>132</v>
      </c>
      <c r="R7" s="180" t="s">
        <v>132</v>
      </c>
      <c r="S7" s="180" t="s">
        <v>132</v>
      </c>
      <c r="T7" s="180" t="s">
        <v>132</v>
      </c>
      <c r="U7" s="179" t="s">
        <v>132</v>
      </c>
      <c r="V7" s="97"/>
      <c r="W7" s="97"/>
    </row>
    <row r="8" spans="2:23" ht="15.25" customHeight="1" x14ac:dyDescent="0.2">
      <c r="B8" s="231"/>
      <c r="C8" s="144"/>
      <c r="D8" s="139"/>
      <c r="E8" s="145" t="s">
        <v>216</v>
      </c>
      <c r="F8" s="178">
        <v>53</v>
      </c>
      <c r="G8" s="180" t="s">
        <v>132</v>
      </c>
      <c r="H8" s="180">
        <v>7</v>
      </c>
      <c r="I8" s="180">
        <v>46</v>
      </c>
      <c r="J8" s="180">
        <v>3</v>
      </c>
      <c r="K8" s="180">
        <v>13</v>
      </c>
      <c r="L8" s="180">
        <v>25</v>
      </c>
      <c r="M8" s="180">
        <v>2</v>
      </c>
      <c r="N8" s="180">
        <v>3</v>
      </c>
      <c r="O8" s="180" t="s">
        <v>132</v>
      </c>
      <c r="P8" s="180" t="s">
        <v>132</v>
      </c>
      <c r="Q8" s="180" t="s">
        <v>132</v>
      </c>
      <c r="R8" s="180" t="s">
        <v>132</v>
      </c>
      <c r="S8" s="180" t="s">
        <v>132</v>
      </c>
      <c r="T8" s="180" t="s">
        <v>132</v>
      </c>
      <c r="U8" s="179" t="s">
        <v>132</v>
      </c>
      <c r="V8" s="97"/>
      <c r="W8" s="97"/>
    </row>
    <row r="9" spans="2:23" ht="15.25" customHeight="1" x14ac:dyDescent="0.2">
      <c r="B9" s="231"/>
      <c r="C9" s="144"/>
      <c r="D9" s="139"/>
      <c r="E9" s="145" t="s">
        <v>217</v>
      </c>
      <c r="F9" s="178">
        <v>27</v>
      </c>
      <c r="G9" s="180" t="s">
        <v>132</v>
      </c>
      <c r="H9" s="180">
        <v>10</v>
      </c>
      <c r="I9" s="180">
        <v>17</v>
      </c>
      <c r="J9" s="180">
        <v>1</v>
      </c>
      <c r="K9" s="180">
        <v>4</v>
      </c>
      <c r="L9" s="180">
        <v>11</v>
      </c>
      <c r="M9" s="180">
        <v>1</v>
      </c>
      <c r="N9" s="180" t="s">
        <v>132</v>
      </c>
      <c r="O9" s="180" t="s">
        <v>132</v>
      </c>
      <c r="P9" s="180" t="s">
        <v>132</v>
      </c>
      <c r="Q9" s="180" t="s">
        <v>132</v>
      </c>
      <c r="R9" s="180" t="s">
        <v>132</v>
      </c>
      <c r="S9" s="180" t="s">
        <v>132</v>
      </c>
      <c r="T9" s="180" t="s">
        <v>132</v>
      </c>
      <c r="U9" s="179" t="s">
        <v>132</v>
      </c>
      <c r="V9" s="97"/>
      <c r="W9" s="97"/>
    </row>
    <row r="10" spans="2:23" ht="15.25" customHeight="1" x14ac:dyDescent="0.2">
      <c r="B10" s="231"/>
      <c r="C10" s="144"/>
      <c r="D10" s="139"/>
      <c r="E10" s="145" t="s">
        <v>218</v>
      </c>
      <c r="F10" s="178">
        <v>14</v>
      </c>
      <c r="G10" s="180">
        <v>1</v>
      </c>
      <c r="H10" s="180">
        <v>7</v>
      </c>
      <c r="I10" s="180">
        <v>6</v>
      </c>
      <c r="J10" s="180" t="s">
        <v>132</v>
      </c>
      <c r="K10" s="180">
        <v>4</v>
      </c>
      <c r="L10" s="180">
        <v>2</v>
      </c>
      <c r="M10" s="180" t="s">
        <v>132</v>
      </c>
      <c r="N10" s="180" t="s">
        <v>132</v>
      </c>
      <c r="O10" s="180" t="s">
        <v>132</v>
      </c>
      <c r="P10" s="180" t="s">
        <v>132</v>
      </c>
      <c r="Q10" s="180" t="s">
        <v>132</v>
      </c>
      <c r="R10" s="180" t="s">
        <v>132</v>
      </c>
      <c r="S10" s="180" t="s">
        <v>132</v>
      </c>
      <c r="T10" s="180" t="s">
        <v>132</v>
      </c>
      <c r="U10" s="179" t="s">
        <v>132</v>
      </c>
      <c r="V10" s="97"/>
      <c r="W10" s="97"/>
    </row>
    <row r="11" spans="2:23" ht="15.25" customHeight="1" x14ac:dyDescent="0.2">
      <c r="B11" s="231"/>
      <c r="C11" s="144"/>
      <c r="D11" s="139"/>
      <c r="E11" s="145" t="s">
        <v>219</v>
      </c>
      <c r="F11" s="178">
        <v>25</v>
      </c>
      <c r="G11" s="180" t="s">
        <v>132</v>
      </c>
      <c r="H11" s="180">
        <v>2</v>
      </c>
      <c r="I11" s="180">
        <v>23</v>
      </c>
      <c r="J11" s="180">
        <v>1</v>
      </c>
      <c r="K11" s="180">
        <v>5</v>
      </c>
      <c r="L11" s="180">
        <v>16</v>
      </c>
      <c r="M11" s="180">
        <v>1</v>
      </c>
      <c r="N11" s="180" t="s">
        <v>132</v>
      </c>
      <c r="O11" s="180" t="s">
        <v>132</v>
      </c>
      <c r="P11" s="180" t="s">
        <v>132</v>
      </c>
      <c r="Q11" s="180" t="s">
        <v>132</v>
      </c>
      <c r="R11" s="180" t="s">
        <v>132</v>
      </c>
      <c r="S11" s="180" t="s">
        <v>132</v>
      </c>
      <c r="T11" s="180" t="s">
        <v>132</v>
      </c>
      <c r="U11" s="179" t="s">
        <v>132</v>
      </c>
      <c r="V11" s="97"/>
      <c r="W11" s="97"/>
    </row>
    <row r="12" spans="2:23" ht="15.25" customHeight="1" x14ac:dyDescent="0.2">
      <c r="B12" s="231"/>
      <c r="C12" s="144"/>
      <c r="D12" s="139"/>
      <c r="E12" s="145" t="s">
        <v>220</v>
      </c>
      <c r="F12" s="178" t="s">
        <v>132</v>
      </c>
      <c r="G12" s="180" t="s">
        <v>132</v>
      </c>
      <c r="H12" s="180" t="s">
        <v>132</v>
      </c>
      <c r="I12" s="180" t="s">
        <v>132</v>
      </c>
      <c r="J12" s="180" t="s">
        <v>132</v>
      </c>
      <c r="K12" s="180" t="s">
        <v>132</v>
      </c>
      <c r="L12" s="180" t="s">
        <v>132</v>
      </c>
      <c r="M12" s="180" t="s">
        <v>132</v>
      </c>
      <c r="N12" s="180" t="s">
        <v>132</v>
      </c>
      <c r="O12" s="180" t="s">
        <v>132</v>
      </c>
      <c r="P12" s="180" t="s">
        <v>132</v>
      </c>
      <c r="Q12" s="180" t="s">
        <v>132</v>
      </c>
      <c r="R12" s="180" t="s">
        <v>132</v>
      </c>
      <c r="S12" s="180" t="s">
        <v>132</v>
      </c>
      <c r="T12" s="180" t="s">
        <v>132</v>
      </c>
      <c r="U12" s="179" t="s">
        <v>132</v>
      </c>
      <c r="V12" s="97"/>
      <c r="W12" s="97"/>
    </row>
    <row r="13" spans="2:23" ht="15.25" customHeight="1" x14ac:dyDescent="0.2">
      <c r="B13" s="231"/>
      <c r="C13" s="144"/>
      <c r="D13" s="139"/>
      <c r="E13" s="145" t="s">
        <v>221</v>
      </c>
      <c r="F13" s="178">
        <v>12</v>
      </c>
      <c r="G13" s="180" t="s">
        <v>132</v>
      </c>
      <c r="H13" s="180">
        <v>3</v>
      </c>
      <c r="I13" s="180">
        <v>9</v>
      </c>
      <c r="J13" s="180" t="s">
        <v>132</v>
      </c>
      <c r="K13" s="180">
        <v>8</v>
      </c>
      <c r="L13" s="180">
        <v>1</v>
      </c>
      <c r="M13" s="180" t="s">
        <v>132</v>
      </c>
      <c r="N13" s="180" t="s">
        <v>132</v>
      </c>
      <c r="O13" s="180" t="s">
        <v>132</v>
      </c>
      <c r="P13" s="180" t="s">
        <v>132</v>
      </c>
      <c r="Q13" s="180" t="s">
        <v>132</v>
      </c>
      <c r="R13" s="180" t="s">
        <v>132</v>
      </c>
      <c r="S13" s="180" t="s">
        <v>132</v>
      </c>
      <c r="T13" s="180" t="s">
        <v>132</v>
      </c>
      <c r="U13" s="179" t="s">
        <v>132</v>
      </c>
      <c r="V13" s="97"/>
      <c r="W13" s="97"/>
    </row>
    <row r="14" spans="2:23" ht="15.25" customHeight="1" x14ac:dyDescent="0.2">
      <c r="B14" s="231"/>
      <c r="C14" s="144"/>
      <c r="D14" s="139"/>
      <c r="E14" s="145" t="s">
        <v>222</v>
      </c>
      <c r="F14" s="178">
        <v>63</v>
      </c>
      <c r="G14" s="180">
        <v>5</v>
      </c>
      <c r="H14" s="180">
        <v>6</v>
      </c>
      <c r="I14" s="180">
        <v>52</v>
      </c>
      <c r="J14" s="180">
        <v>5</v>
      </c>
      <c r="K14" s="180">
        <v>22</v>
      </c>
      <c r="L14" s="180">
        <v>19</v>
      </c>
      <c r="M14" s="180">
        <v>6</v>
      </c>
      <c r="N14" s="180" t="s">
        <v>132</v>
      </c>
      <c r="O14" s="180" t="s">
        <v>132</v>
      </c>
      <c r="P14" s="180" t="s">
        <v>132</v>
      </c>
      <c r="Q14" s="180" t="s">
        <v>132</v>
      </c>
      <c r="R14" s="180" t="s">
        <v>132</v>
      </c>
      <c r="S14" s="180" t="s">
        <v>132</v>
      </c>
      <c r="T14" s="180" t="s">
        <v>132</v>
      </c>
      <c r="U14" s="179" t="s">
        <v>132</v>
      </c>
      <c r="V14" s="97"/>
      <c r="W14" s="97"/>
    </row>
    <row r="15" spans="2:23" ht="15.25" customHeight="1" x14ac:dyDescent="0.2">
      <c r="B15" s="231"/>
      <c r="C15" s="139" t="s">
        <v>95</v>
      </c>
      <c r="D15" s="139"/>
      <c r="E15" s="150"/>
      <c r="F15" s="178">
        <f t="shared" ref="F15:T15" si="1">F16</f>
        <v>26</v>
      </c>
      <c r="G15" s="178" t="str">
        <f t="shared" si="1"/>
        <v xml:space="preserve"> -</v>
      </c>
      <c r="H15" s="178">
        <f t="shared" si="1"/>
        <v>9</v>
      </c>
      <c r="I15" s="178">
        <f t="shared" si="1"/>
        <v>17</v>
      </c>
      <c r="J15" s="178">
        <f t="shared" si="1"/>
        <v>4</v>
      </c>
      <c r="K15" s="178">
        <f t="shared" si="1"/>
        <v>5</v>
      </c>
      <c r="L15" s="178">
        <f t="shared" si="1"/>
        <v>8</v>
      </c>
      <c r="M15" s="178" t="str">
        <f t="shared" si="1"/>
        <v xml:space="preserve"> -</v>
      </c>
      <c r="N15" s="178" t="str">
        <f t="shared" si="1"/>
        <v xml:space="preserve"> -</v>
      </c>
      <c r="O15" s="178" t="str">
        <f t="shared" si="1"/>
        <v xml:space="preserve"> -</v>
      </c>
      <c r="P15" s="178" t="str">
        <f t="shared" si="1"/>
        <v xml:space="preserve"> -</v>
      </c>
      <c r="Q15" s="178" t="str">
        <f t="shared" si="1"/>
        <v xml:space="preserve"> -</v>
      </c>
      <c r="R15" s="178" t="str">
        <f t="shared" si="1"/>
        <v xml:space="preserve"> -</v>
      </c>
      <c r="S15" s="178" t="str">
        <f t="shared" si="1"/>
        <v xml:space="preserve"> -</v>
      </c>
      <c r="T15" s="178" t="str">
        <f t="shared" si="1"/>
        <v xml:space="preserve"> -</v>
      </c>
      <c r="U15" s="179" t="s">
        <v>132</v>
      </c>
      <c r="V15" s="97"/>
      <c r="W15" s="97"/>
    </row>
    <row r="16" spans="2:23" ht="15.25" customHeight="1" x14ac:dyDescent="0.2">
      <c r="B16" s="231"/>
      <c r="C16" s="144"/>
      <c r="D16" s="139"/>
      <c r="E16" s="145" t="s">
        <v>223</v>
      </c>
      <c r="F16" s="178">
        <v>26</v>
      </c>
      <c r="G16" s="180" t="s">
        <v>132</v>
      </c>
      <c r="H16" s="180">
        <v>9</v>
      </c>
      <c r="I16" s="180">
        <v>17</v>
      </c>
      <c r="J16" s="180">
        <v>4</v>
      </c>
      <c r="K16" s="180">
        <v>5</v>
      </c>
      <c r="L16" s="180">
        <v>8</v>
      </c>
      <c r="M16" s="180" t="s">
        <v>132</v>
      </c>
      <c r="N16" s="180" t="s">
        <v>132</v>
      </c>
      <c r="O16" s="180" t="s">
        <v>132</v>
      </c>
      <c r="P16" s="180" t="s">
        <v>132</v>
      </c>
      <c r="Q16" s="180" t="s">
        <v>132</v>
      </c>
      <c r="R16" s="180" t="s">
        <v>132</v>
      </c>
      <c r="S16" s="180" t="s">
        <v>132</v>
      </c>
      <c r="T16" s="180" t="s">
        <v>132</v>
      </c>
      <c r="U16" s="179" t="s">
        <v>132</v>
      </c>
      <c r="V16" s="97"/>
      <c r="W16" s="97"/>
    </row>
    <row r="17" spans="2:23" ht="15.25" customHeight="1" x14ac:dyDescent="0.2">
      <c r="B17" s="231"/>
      <c r="C17" s="139" t="s">
        <v>93</v>
      </c>
      <c r="D17" s="139"/>
      <c r="E17" s="150"/>
      <c r="F17" s="178">
        <f t="shared" ref="F17:U17" si="2">SUM(F18:F20)</f>
        <v>327</v>
      </c>
      <c r="G17" s="178">
        <f t="shared" si="2"/>
        <v>8</v>
      </c>
      <c r="H17" s="178">
        <f t="shared" si="2"/>
        <v>86</v>
      </c>
      <c r="I17" s="178">
        <f t="shared" si="2"/>
        <v>233</v>
      </c>
      <c r="J17" s="178">
        <f t="shared" si="2"/>
        <v>17</v>
      </c>
      <c r="K17" s="178">
        <f t="shared" si="2"/>
        <v>88</v>
      </c>
      <c r="L17" s="178">
        <f t="shared" si="2"/>
        <v>111</v>
      </c>
      <c r="M17" s="178">
        <f t="shared" si="2"/>
        <v>15</v>
      </c>
      <c r="N17" s="178">
        <f t="shared" si="2"/>
        <v>2</v>
      </c>
      <c r="O17" s="178">
        <f t="shared" si="2"/>
        <v>0</v>
      </c>
      <c r="P17" s="178">
        <f t="shared" si="2"/>
        <v>0</v>
      </c>
      <c r="Q17" s="178">
        <f t="shared" si="2"/>
        <v>0</v>
      </c>
      <c r="R17" s="178">
        <f t="shared" si="2"/>
        <v>0</v>
      </c>
      <c r="S17" s="178">
        <f t="shared" si="2"/>
        <v>0</v>
      </c>
      <c r="T17" s="178">
        <f t="shared" si="2"/>
        <v>0</v>
      </c>
      <c r="U17" s="179">
        <f t="shared" si="2"/>
        <v>0</v>
      </c>
      <c r="V17" s="97"/>
      <c r="W17" s="97"/>
    </row>
    <row r="18" spans="2:23" ht="15.25" customHeight="1" x14ac:dyDescent="0.2">
      <c r="B18" s="231"/>
      <c r="C18" s="144"/>
      <c r="D18" s="139"/>
      <c r="E18" s="145" t="s">
        <v>224</v>
      </c>
      <c r="F18" s="178">
        <v>191</v>
      </c>
      <c r="G18" s="180" t="s">
        <v>132</v>
      </c>
      <c r="H18" s="180">
        <v>49</v>
      </c>
      <c r="I18" s="180">
        <v>142</v>
      </c>
      <c r="J18" s="180">
        <v>8</v>
      </c>
      <c r="K18" s="180">
        <v>66</v>
      </c>
      <c r="L18" s="180">
        <v>54</v>
      </c>
      <c r="M18" s="180">
        <v>13</v>
      </c>
      <c r="N18" s="180">
        <v>1</v>
      </c>
      <c r="O18" s="180" t="s">
        <v>132</v>
      </c>
      <c r="P18" s="180" t="s">
        <v>132</v>
      </c>
      <c r="Q18" s="180" t="s">
        <v>132</v>
      </c>
      <c r="R18" s="180" t="s">
        <v>132</v>
      </c>
      <c r="S18" s="180" t="s">
        <v>132</v>
      </c>
      <c r="T18" s="180" t="s">
        <v>132</v>
      </c>
      <c r="U18" s="179" t="s">
        <v>132</v>
      </c>
      <c r="V18" s="97"/>
      <c r="W18" s="97"/>
    </row>
    <row r="19" spans="2:23" ht="15.25" customHeight="1" x14ac:dyDescent="0.2">
      <c r="B19" s="231"/>
      <c r="C19" s="144"/>
      <c r="D19" s="139"/>
      <c r="E19" s="145" t="s">
        <v>225</v>
      </c>
      <c r="F19" s="178">
        <v>50</v>
      </c>
      <c r="G19" s="180" t="s">
        <v>132</v>
      </c>
      <c r="H19" s="180">
        <v>1</v>
      </c>
      <c r="I19" s="180">
        <v>49</v>
      </c>
      <c r="J19" s="180">
        <v>1</v>
      </c>
      <c r="K19" s="180">
        <v>6</v>
      </c>
      <c r="L19" s="180">
        <v>40</v>
      </c>
      <c r="M19" s="180">
        <v>1</v>
      </c>
      <c r="N19" s="180">
        <v>1</v>
      </c>
      <c r="O19" s="180" t="s">
        <v>132</v>
      </c>
      <c r="P19" s="180" t="s">
        <v>132</v>
      </c>
      <c r="Q19" s="180" t="s">
        <v>132</v>
      </c>
      <c r="R19" s="180" t="s">
        <v>132</v>
      </c>
      <c r="S19" s="180" t="s">
        <v>132</v>
      </c>
      <c r="T19" s="180" t="s">
        <v>132</v>
      </c>
      <c r="U19" s="179" t="s">
        <v>132</v>
      </c>
      <c r="V19" s="97"/>
      <c r="W19" s="97"/>
    </row>
    <row r="20" spans="2:23" ht="15.25" customHeight="1" x14ac:dyDescent="0.2">
      <c r="B20" s="231"/>
      <c r="C20" s="144"/>
      <c r="D20" s="139"/>
      <c r="E20" s="145" t="s">
        <v>226</v>
      </c>
      <c r="F20" s="178">
        <v>86</v>
      </c>
      <c r="G20" s="180">
        <v>8</v>
      </c>
      <c r="H20" s="180">
        <v>36</v>
      </c>
      <c r="I20" s="180">
        <v>42</v>
      </c>
      <c r="J20" s="180">
        <v>8</v>
      </c>
      <c r="K20" s="180">
        <v>16</v>
      </c>
      <c r="L20" s="180">
        <v>17</v>
      </c>
      <c r="M20" s="180">
        <v>1</v>
      </c>
      <c r="N20" s="180" t="s">
        <v>132</v>
      </c>
      <c r="O20" s="180" t="s">
        <v>132</v>
      </c>
      <c r="P20" s="180" t="s">
        <v>132</v>
      </c>
      <c r="Q20" s="180" t="s">
        <v>132</v>
      </c>
      <c r="R20" s="180" t="s">
        <v>132</v>
      </c>
      <c r="S20" s="180" t="s">
        <v>132</v>
      </c>
      <c r="T20" s="180" t="s">
        <v>132</v>
      </c>
      <c r="U20" s="179" t="s">
        <v>132</v>
      </c>
      <c r="V20" s="97"/>
      <c r="W20" s="97"/>
    </row>
    <row r="21" spans="2:23" ht="15.25" customHeight="1" x14ac:dyDescent="0.2">
      <c r="B21" s="231"/>
      <c r="C21" s="139" t="s">
        <v>89</v>
      </c>
      <c r="D21" s="139"/>
      <c r="E21" s="150"/>
      <c r="F21" s="178">
        <f t="shared" ref="F21:U21" si="3">SUM(F22:F27)</f>
        <v>210</v>
      </c>
      <c r="G21" s="178">
        <f t="shared" si="3"/>
        <v>5</v>
      </c>
      <c r="H21" s="178">
        <f t="shared" si="3"/>
        <v>60</v>
      </c>
      <c r="I21" s="178">
        <f t="shared" si="3"/>
        <v>145</v>
      </c>
      <c r="J21" s="178">
        <f t="shared" si="3"/>
        <v>10</v>
      </c>
      <c r="K21" s="178">
        <f t="shared" si="3"/>
        <v>25</v>
      </c>
      <c r="L21" s="178">
        <f t="shared" si="3"/>
        <v>66</v>
      </c>
      <c r="M21" s="178">
        <f t="shared" si="3"/>
        <v>25</v>
      </c>
      <c r="N21" s="178">
        <f t="shared" si="3"/>
        <v>14</v>
      </c>
      <c r="O21" s="178">
        <f t="shared" si="3"/>
        <v>0</v>
      </c>
      <c r="P21" s="178">
        <f t="shared" si="3"/>
        <v>0</v>
      </c>
      <c r="Q21" s="178">
        <f t="shared" si="3"/>
        <v>2</v>
      </c>
      <c r="R21" s="178">
        <f t="shared" si="3"/>
        <v>1</v>
      </c>
      <c r="S21" s="178">
        <f t="shared" si="3"/>
        <v>0</v>
      </c>
      <c r="T21" s="178">
        <f t="shared" si="3"/>
        <v>2</v>
      </c>
      <c r="U21" s="179">
        <f t="shared" si="3"/>
        <v>0</v>
      </c>
      <c r="V21" s="97"/>
      <c r="W21" s="97"/>
    </row>
    <row r="22" spans="2:23" ht="15.25" customHeight="1" x14ac:dyDescent="0.2">
      <c r="B22" s="231"/>
      <c r="C22" s="144"/>
      <c r="D22" s="139"/>
      <c r="E22" s="145" t="s">
        <v>227</v>
      </c>
      <c r="F22" s="178">
        <v>17</v>
      </c>
      <c r="G22" s="180" t="s">
        <v>132</v>
      </c>
      <c r="H22" s="180">
        <v>10</v>
      </c>
      <c r="I22" s="180">
        <v>7</v>
      </c>
      <c r="J22" s="180" t="s">
        <v>132</v>
      </c>
      <c r="K22" s="180">
        <v>4</v>
      </c>
      <c r="L22" s="180">
        <v>3</v>
      </c>
      <c r="M22" s="180" t="s">
        <v>132</v>
      </c>
      <c r="N22" s="180" t="s">
        <v>132</v>
      </c>
      <c r="O22" s="180" t="s">
        <v>132</v>
      </c>
      <c r="P22" s="180" t="s">
        <v>132</v>
      </c>
      <c r="Q22" s="180" t="s">
        <v>132</v>
      </c>
      <c r="R22" s="180" t="s">
        <v>132</v>
      </c>
      <c r="S22" s="180" t="s">
        <v>132</v>
      </c>
      <c r="T22" s="180" t="s">
        <v>132</v>
      </c>
      <c r="U22" s="179" t="s">
        <v>132</v>
      </c>
      <c r="V22" s="97"/>
      <c r="W22" s="97"/>
    </row>
    <row r="23" spans="2:23" ht="15.25" customHeight="1" x14ac:dyDescent="0.2">
      <c r="B23" s="231"/>
      <c r="C23" s="144"/>
      <c r="D23" s="139"/>
      <c r="E23" s="145" t="s">
        <v>228</v>
      </c>
      <c r="F23" s="178">
        <v>30</v>
      </c>
      <c r="G23" s="180" t="s">
        <v>132</v>
      </c>
      <c r="H23" s="180">
        <v>5</v>
      </c>
      <c r="I23" s="180">
        <v>25</v>
      </c>
      <c r="J23" s="180">
        <v>1</v>
      </c>
      <c r="K23" s="180">
        <v>5</v>
      </c>
      <c r="L23" s="180">
        <v>7</v>
      </c>
      <c r="M23" s="180">
        <v>1</v>
      </c>
      <c r="N23" s="180">
        <v>6</v>
      </c>
      <c r="O23" s="180" t="s">
        <v>132</v>
      </c>
      <c r="P23" s="180" t="s">
        <v>132</v>
      </c>
      <c r="Q23" s="180">
        <v>2</v>
      </c>
      <c r="R23" s="180">
        <v>1</v>
      </c>
      <c r="S23" s="180" t="s">
        <v>132</v>
      </c>
      <c r="T23" s="180">
        <v>2</v>
      </c>
      <c r="U23" s="179" t="s">
        <v>132</v>
      </c>
      <c r="V23" s="97"/>
      <c r="W23" s="97"/>
    </row>
    <row r="24" spans="2:23" ht="15.25" customHeight="1" x14ac:dyDescent="0.2">
      <c r="B24" s="231"/>
      <c r="C24" s="144"/>
      <c r="D24" s="139"/>
      <c r="E24" s="145" t="s">
        <v>229</v>
      </c>
      <c r="F24" s="178">
        <v>37</v>
      </c>
      <c r="G24" s="180" t="s">
        <v>132</v>
      </c>
      <c r="H24" s="180">
        <v>18</v>
      </c>
      <c r="I24" s="180">
        <v>19</v>
      </c>
      <c r="J24" s="180">
        <v>7</v>
      </c>
      <c r="K24" s="180">
        <v>8</v>
      </c>
      <c r="L24" s="180">
        <v>3</v>
      </c>
      <c r="M24" s="180" t="s">
        <v>132</v>
      </c>
      <c r="N24" s="180">
        <v>1</v>
      </c>
      <c r="O24" s="180" t="s">
        <v>132</v>
      </c>
      <c r="P24" s="180" t="s">
        <v>132</v>
      </c>
      <c r="Q24" s="180" t="s">
        <v>132</v>
      </c>
      <c r="R24" s="180" t="s">
        <v>132</v>
      </c>
      <c r="S24" s="180" t="s">
        <v>132</v>
      </c>
      <c r="T24" s="180" t="s">
        <v>132</v>
      </c>
      <c r="U24" s="179" t="s">
        <v>132</v>
      </c>
      <c r="V24" s="97"/>
      <c r="W24" s="97"/>
    </row>
    <row r="25" spans="2:23" ht="15.25" customHeight="1" x14ac:dyDescent="0.2">
      <c r="B25" s="231"/>
      <c r="C25" s="144"/>
      <c r="D25" s="139"/>
      <c r="E25" s="145" t="s">
        <v>230</v>
      </c>
      <c r="F25" s="178">
        <v>24</v>
      </c>
      <c r="G25" s="180">
        <v>4</v>
      </c>
      <c r="H25" s="180">
        <v>9</v>
      </c>
      <c r="I25" s="180">
        <v>11</v>
      </c>
      <c r="J25" s="180">
        <v>1</v>
      </c>
      <c r="K25" s="180">
        <v>4</v>
      </c>
      <c r="L25" s="180">
        <v>2</v>
      </c>
      <c r="M25" s="180">
        <v>4</v>
      </c>
      <c r="N25" s="180" t="s">
        <v>132</v>
      </c>
      <c r="O25" s="180" t="s">
        <v>132</v>
      </c>
      <c r="P25" s="180" t="s">
        <v>132</v>
      </c>
      <c r="Q25" s="180" t="s">
        <v>132</v>
      </c>
      <c r="R25" s="180" t="s">
        <v>132</v>
      </c>
      <c r="S25" s="180" t="s">
        <v>132</v>
      </c>
      <c r="T25" s="180" t="s">
        <v>132</v>
      </c>
      <c r="U25" s="179" t="s">
        <v>132</v>
      </c>
      <c r="V25" s="97"/>
      <c r="W25" s="97"/>
    </row>
    <row r="26" spans="2:23" ht="15.25" customHeight="1" x14ac:dyDescent="0.2">
      <c r="B26" s="231"/>
      <c r="C26" s="144"/>
      <c r="D26" s="139"/>
      <c r="E26" s="145" t="s">
        <v>231</v>
      </c>
      <c r="F26" s="178">
        <v>38</v>
      </c>
      <c r="G26" s="180" t="s">
        <v>132</v>
      </c>
      <c r="H26" s="180">
        <v>4</v>
      </c>
      <c r="I26" s="180">
        <v>34</v>
      </c>
      <c r="J26" s="180" t="s">
        <v>132</v>
      </c>
      <c r="K26" s="180">
        <v>4</v>
      </c>
      <c r="L26" s="180">
        <v>26</v>
      </c>
      <c r="M26" s="180">
        <v>3</v>
      </c>
      <c r="N26" s="180">
        <v>1</v>
      </c>
      <c r="O26" s="180" t="s">
        <v>132</v>
      </c>
      <c r="P26" s="180" t="s">
        <v>132</v>
      </c>
      <c r="Q26" s="180" t="s">
        <v>132</v>
      </c>
      <c r="R26" s="180" t="s">
        <v>132</v>
      </c>
      <c r="S26" s="180" t="s">
        <v>132</v>
      </c>
      <c r="T26" s="180" t="s">
        <v>132</v>
      </c>
      <c r="U26" s="179" t="s">
        <v>132</v>
      </c>
      <c r="V26" s="97"/>
      <c r="W26" s="97"/>
    </row>
    <row r="27" spans="2:23" ht="15.25" customHeight="1" x14ac:dyDescent="0.2">
      <c r="B27" s="231"/>
      <c r="C27" s="144"/>
      <c r="D27" s="139"/>
      <c r="E27" s="145" t="s">
        <v>232</v>
      </c>
      <c r="F27" s="178">
        <v>64</v>
      </c>
      <c r="G27" s="180">
        <v>1</v>
      </c>
      <c r="H27" s="180">
        <v>14</v>
      </c>
      <c r="I27" s="180">
        <v>49</v>
      </c>
      <c r="J27" s="180">
        <v>1</v>
      </c>
      <c r="K27" s="180" t="s">
        <v>132</v>
      </c>
      <c r="L27" s="180">
        <v>25</v>
      </c>
      <c r="M27" s="180">
        <v>17</v>
      </c>
      <c r="N27" s="180">
        <v>6</v>
      </c>
      <c r="O27" s="180" t="s">
        <v>132</v>
      </c>
      <c r="P27" s="180" t="s">
        <v>132</v>
      </c>
      <c r="Q27" s="180" t="s">
        <v>132</v>
      </c>
      <c r="R27" s="180" t="s">
        <v>132</v>
      </c>
      <c r="S27" s="180" t="s">
        <v>132</v>
      </c>
      <c r="T27" s="180" t="s">
        <v>132</v>
      </c>
      <c r="U27" s="179" t="s">
        <v>132</v>
      </c>
      <c r="V27" s="97"/>
      <c r="W27" s="97"/>
    </row>
    <row r="28" spans="2:23" ht="15.25" customHeight="1" x14ac:dyDescent="0.2">
      <c r="B28" s="231"/>
      <c r="C28" s="139" t="s">
        <v>82</v>
      </c>
      <c r="D28" s="139"/>
      <c r="E28" s="150"/>
      <c r="F28" s="178">
        <f t="shared" ref="F28:U28" si="4">SUM(F29:F33)</f>
        <v>209</v>
      </c>
      <c r="G28" s="178">
        <f t="shared" si="4"/>
        <v>0</v>
      </c>
      <c r="H28" s="178">
        <f t="shared" si="4"/>
        <v>30</v>
      </c>
      <c r="I28" s="178">
        <f t="shared" si="4"/>
        <v>179</v>
      </c>
      <c r="J28" s="178">
        <f t="shared" si="4"/>
        <v>3</v>
      </c>
      <c r="K28" s="178">
        <f t="shared" si="4"/>
        <v>28</v>
      </c>
      <c r="L28" s="178">
        <f t="shared" si="4"/>
        <v>129</v>
      </c>
      <c r="M28" s="178">
        <f t="shared" si="4"/>
        <v>16</v>
      </c>
      <c r="N28" s="178">
        <f t="shared" si="4"/>
        <v>3</v>
      </c>
      <c r="O28" s="178">
        <f t="shared" si="4"/>
        <v>0</v>
      </c>
      <c r="P28" s="178">
        <f t="shared" si="4"/>
        <v>0</v>
      </c>
      <c r="Q28" s="178">
        <f t="shared" si="4"/>
        <v>0</v>
      </c>
      <c r="R28" s="178">
        <f t="shared" si="4"/>
        <v>0</v>
      </c>
      <c r="S28" s="178">
        <f t="shared" si="4"/>
        <v>0</v>
      </c>
      <c r="T28" s="178">
        <f t="shared" si="4"/>
        <v>0</v>
      </c>
      <c r="U28" s="179">
        <f t="shared" si="4"/>
        <v>0</v>
      </c>
      <c r="V28" s="97"/>
      <c r="W28" s="97"/>
    </row>
    <row r="29" spans="2:23" ht="15.25" customHeight="1" x14ac:dyDescent="0.2">
      <c r="B29" s="231"/>
      <c r="C29" s="144"/>
      <c r="D29" s="139"/>
      <c r="E29" s="145" t="s">
        <v>233</v>
      </c>
      <c r="F29" s="178">
        <v>25</v>
      </c>
      <c r="G29" s="180" t="s">
        <v>132</v>
      </c>
      <c r="H29" s="180">
        <v>9</v>
      </c>
      <c r="I29" s="180">
        <v>16</v>
      </c>
      <c r="J29" s="180" t="s">
        <v>132</v>
      </c>
      <c r="K29" s="180">
        <v>5</v>
      </c>
      <c r="L29" s="180">
        <v>11</v>
      </c>
      <c r="M29" s="180" t="s">
        <v>132</v>
      </c>
      <c r="N29" s="180" t="s">
        <v>132</v>
      </c>
      <c r="O29" s="180" t="s">
        <v>132</v>
      </c>
      <c r="P29" s="180" t="s">
        <v>132</v>
      </c>
      <c r="Q29" s="180" t="s">
        <v>132</v>
      </c>
      <c r="R29" s="180" t="s">
        <v>132</v>
      </c>
      <c r="S29" s="180" t="s">
        <v>132</v>
      </c>
      <c r="T29" s="180" t="s">
        <v>132</v>
      </c>
      <c r="U29" s="179" t="s">
        <v>132</v>
      </c>
      <c r="V29" s="97"/>
      <c r="W29" s="97"/>
    </row>
    <row r="30" spans="2:23" ht="15.25" customHeight="1" x14ac:dyDescent="0.2">
      <c r="B30" s="231"/>
      <c r="C30" s="144"/>
      <c r="D30" s="139"/>
      <c r="E30" s="145" t="s">
        <v>234</v>
      </c>
      <c r="F30" s="178">
        <v>85</v>
      </c>
      <c r="G30" s="180" t="s">
        <v>132</v>
      </c>
      <c r="H30" s="180">
        <v>2</v>
      </c>
      <c r="I30" s="180">
        <v>83</v>
      </c>
      <c r="J30" s="180">
        <v>1</v>
      </c>
      <c r="K30" s="180">
        <v>3</v>
      </c>
      <c r="L30" s="180">
        <v>69</v>
      </c>
      <c r="M30" s="180">
        <v>7</v>
      </c>
      <c r="N30" s="180">
        <v>3</v>
      </c>
      <c r="O30" s="180" t="s">
        <v>132</v>
      </c>
      <c r="P30" s="180" t="s">
        <v>132</v>
      </c>
      <c r="Q30" s="180" t="s">
        <v>132</v>
      </c>
      <c r="R30" s="180" t="s">
        <v>132</v>
      </c>
      <c r="S30" s="180" t="s">
        <v>132</v>
      </c>
      <c r="T30" s="180" t="s">
        <v>132</v>
      </c>
      <c r="U30" s="179" t="s">
        <v>132</v>
      </c>
      <c r="V30" s="97"/>
      <c r="W30" s="97"/>
    </row>
    <row r="31" spans="2:23" ht="15.25" customHeight="1" x14ac:dyDescent="0.2">
      <c r="B31" s="231"/>
      <c r="C31" s="144"/>
      <c r="D31" s="139"/>
      <c r="E31" s="145" t="s">
        <v>238</v>
      </c>
      <c r="F31" s="178">
        <v>30</v>
      </c>
      <c r="G31" s="180" t="s">
        <v>132</v>
      </c>
      <c r="H31" s="180">
        <v>9</v>
      </c>
      <c r="I31" s="180">
        <v>21</v>
      </c>
      <c r="J31" s="180">
        <v>2</v>
      </c>
      <c r="K31" s="180">
        <v>14</v>
      </c>
      <c r="L31" s="180">
        <v>4</v>
      </c>
      <c r="M31" s="180">
        <v>1</v>
      </c>
      <c r="N31" s="180" t="s">
        <v>132</v>
      </c>
      <c r="O31" s="180" t="s">
        <v>132</v>
      </c>
      <c r="P31" s="180" t="s">
        <v>132</v>
      </c>
      <c r="Q31" s="180" t="s">
        <v>132</v>
      </c>
      <c r="R31" s="180" t="s">
        <v>132</v>
      </c>
      <c r="S31" s="180" t="s">
        <v>132</v>
      </c>
      <c r="T31" s="180" t="s">
        <v>132</v>
      </c>
      <c r="U31" s="179" t="s">
        <v>132</v>
      </c>
      <c r="V31" s="97"/>
      <c r="W31" s="97"/>
    </row>
    <row r="32" spans="2:23" ht="15.25" customHeight="1" x14ac:dyDescent="0.2">
      <c r="B32" s="231"/>
      <c r="C32" s="144"/>
      <c r="D32" s="139"/>
      <c r="E32" s="145" t="s">
        <v>236</v>
      </c>
      <c r="F32" s="178">
        <v>7</v>
      </c>
      <c r="G32" s="180" t="s">
        <v>132</v>
      </c>
      <c r="H32" s="180">
        <v>2</v>
      </c>
      <c r="I32" s="180">
        <v>5</v>
      </c>
      <c r="J32" s="180" t="s">
        <v>132</v>
      </c>
      <c r="K32" s="180">
        <v>2</v>
      </c>
      <c r="L32" s="180">
        <v>2</v>
      </c>
      <c r="M32" s="180">
        <v>1</v>
      </c>
      <c r="N32" s="180" t="s">
        <v>132</v>
      </c>
      <c r="O32" s="180" t="s">
        <v>132</v>
      </c>
      <c r="P32" s="180" t="s">
        <v>132</v>
      </c>
      <c r="Q32" s="180" t="s">
        <v>132</v>
      </c>
      <c r="R32" s="180" t="s">
        <v>132</v>
      </c>
      <c r="S32" s="180" t="s">
        <v>132</v>
      </c>
      <c r="T32" s="180" t="s">
        <v>132</v>
      </c>
      <c r="U32" s="179" t="s">
        <v>132</v>
      </c>
      <c r="V32" s="97"/>
      <c r="W32" s="97"/>
    </row>
    <row r="33" spans="2:23" ht="15.25" customHeight="1" x14ac:dyDescent="0.2">
      <c r="B33" s="231"/>
      <c r="C33" s="144"/>
      <c r="D33" s="139"/>
      <c r="E33" s="145" t="s">
        <v>237</v>
      </c>
      <c r="F33" s="178">
        <v>62</v>
      </c>
      <c r="G33" s="180" t="s">
        <v>132</v>
      </c>
      <c r="H33" s="180">
        <v>8</v>
      </c>
      <c r="I33" s="180">
        <v>54</v>
      </c>
      <c r="J33" s="180" t="s">
        <v>132</v>
      </c>
      <c r="K33" s="180">
        <v>4</v>
      </c>
      <c r="L33" s="180">
        <v>43</v>
      </c>
      <c r="M33" s="180">
        <v>7</v>
      </c>
      <c r="N33" s="180" t="s">
        <v>132</v>
      </c>
      <c r="O33" s="180" t="s">
        <v>132</v>
      </c>
      <c r="P33" s="180" t="s">
        <v>132</v>
      </c>
      <c r="Q33" s="180" t="s">
        <v>132</v>
      </c>
      <c r="R33" s="180" t="s">
        <v>132</v>
      </c>
      <c r="S33" s="180" t="s">
        <v>132</v>
      </c>
      <c r="T33" s="180" t="s">
        <v>132</v>
      </c>
      <c r="U33" s="179" t="s">
        <v>132</v>
      </c>
      <c r="V33" s="97"/>
      <c r="W33" s="97"/>
    </row>
    <row r="34" spans="2:23" ht="15.25" customHeight="1" thickBot="1" x14ac:dyDescent="0.25">
      <c r="B34" s="232"/>
      <c r="C34" s="233" t="s">
        <v>131</v>
      </c>
      <c r="D34" s="234"/>
      <c r="E34" s="235"/>
      <c r="F34" s="181">
        <f t="shared" ref="F34:T34" si="5">SUM(F5,F15,F17,F21,F28)</f>
        <v>990</v>
      </c>
      <c r="G34" s="181">
        <f t="shared" si="5"/>
        <v>19</v>
      </c>
      <c r="H34" s="181">
        <f t="shared" si="5"/>
        <v>227</v>
      </c>
      <c r="I34" s="181">
        <f t="shared" si="5"/>
        <v>744</v>
      </c>
      <c r="J34" s="181">
        <f t="shared" si="5"/>
        <v>44</v>
      </c>
      <c r="K34" s="181">
        <f t="shared" si="5"/>
        <v>213</v>
      </c>
      <c r="L34" s="181">
        <f t="shared" si="5"/>
        <v>393</v>
      </c>
      <c r="M34" s="181">
        <f t="shared" si="5"/>
        <v>67</v>
      </c>
      <c r="N34" s="181">
        <f t="shared" si="5"/>
        <v>22</v>
      </c>
      <c r="O34" s="181" t="s">
        <v>132</v>
      </c>
      <c r="P34" s="181" t="s">
        <v>132</v>
      </c>
      <c r="Q34" s="181">
        <f t="shared" si="5"/>
        <v>2</v>
      </c>
      <c r="R34" s="181">
        <f t="shared" si="5"/>
        <v>1</v>
      </c>
      <c r="S34" s="181" t="s">
        <v>132</v>
      </c>
      <c r="T34" s="181">
        <f t="shared" si="5"/>
        <v>2</v>
      </c>
      <c r="U34" s="182" t="s">
        <v>132</v>
      </c>
      <c r="V34" s="97"/>
      <c r="W34" s="97"/>
    </row>
    <row r="35" spans="2:23" ht="16" customHeight="1" x14ac:dyDescent="0.2">
      <c r="B35" s="138" t="s">
        <v>75</v>
      </c>
      <c r="C35" s="138"/>
      <c r="D35" s="138"/>
      <c r="E35" s="138"/>
      <c r="F35" s="158"/>
      <c r="G35" s="158"/>
      <c r="H35" s="158"/>
      <c r="I35" s="159"/>
      <c r="J35" s="159"/>
      <c r="K35" s="158"/>
      <c r="L35" s="158"/>
      <c r="M35" s="158"/>
      <c r="N35" s="158"/>
      <c r="O35" s="138"/>
      <c r="P35" s="138"/>
      <c r="Q35" s="138"/>
      <c r="R35" s="138"/>
      <c r="S35" s="138"/>
      <c r="T35" s="138"/>
      <c r="U35" s="138"/>
    </row>
    <row r="36" spans="2:23" ht="16" customHeight="1" x14ac:dyDescent="0.2"/>
    <row r="37" spans="2:23" ht="15" customHeight="1" x14ac:dyDescent="0.2"/>
    <row r="38" spans="2:23" ht="15" customHeight="1" x14ac:dyDescent="0.2"/>
    <row r="39" spans="2:23" ht="15" customHeight="1" x14ac:dyDescent="0.2"/>
  </sheetData>
  <mergeCells count="9">
    <mergeCell ref="O3:U3"/>
    <mergeCell ref="G3:G4"/>
    <mergeCell ref="H3:H4"/>
    <mergeCell ref="I3:N3"/>
    <mergeCell ref="B5:B34"/>
    <mergeCell ref="C34:E34"/>
    <mergeCell ref="B3:B4"/>
    <mergeCell ref="C3:E4"/>
    <mergeCell ref="F3:F4"/>
  </mergeCells>
  <phoneticPr fontId="3"/>
  <printOptions horizontalCentered="1"/>
  <pageMargins left="0.39370078740157483" right="0.39370078740157483" top="0.39370078740157483" bottom="0.39370078740157483" header="0.39370078740157483" footer="0.39370078740157483"/>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W42"/>
  <sheetViews>
    <sheetView workbookViewId="0">
      <selection activeCell="E38" sqref="E38"/>
    </sheetView>
  </sheetViews>
  <sheetFormatPr defaultColWidth="9" defaultRowHeight="13" x14ac:dyDescent="0.2"/>
  <cols>
    <col min="1" max="1" width="1.90625" style="92" customWidth="1"/>
    <col min="2" max="2" width="10.6328125" style="92" customWidth="1"/>
    <col min="3" max="4" width="2.90625" style="92" customWidth="1"/>
    <col min="5" max="5" width="11.6328125" style="92" customWidth="1"/>
    <col min="6" max="8" width="8.6328125" style="93" customWidth="1"/>
    <col min="9" max="10" width="8.6328125" style="95" customWidth="1"/>
    <col min="11" max="14" width="8.6328125" style="93" customWidth="1"/>
    <col min="15" max="15" width="7.6328125" style="93" customWidth="1"/>
    <col min="16" max="16" width="7.6328125" style="94" customWidth="1"/>
    <col min="17" max="21" width="7.6328125" style="93" customWidth="1"/>
    <col min="22" max="16384" width="9" style="92"/>
  </cols>
  <sheetData>
    <row r="1" spans="2:23" ht="24" customHeight="1" x14ac:dyDescent="0.2">
      <c r="B1" s="111" t="s">
        <v>126</v>
      </c>
      <c r="C1" s="110"/>
      <c r="D1" s="110"/>
      <c r="E1" s="110"/>
      <c r="F1" s="110"/>
      <c r="G1" s="110"/>
      <c r="H1" s="110"/>
      <c r="I1" s="110"/>
      <c r="J1" s="110"/>
      <c r="K1" s="110"/>
      <c r="L1" s="110"/>
      <c r="M1" s="110"/>
      <c r="N1" s="110"/>
      <c r="O1" s="110"/>
      <c r="P1" s="110"/>
      <c r="Q1" s="110"/>
      <c r="R1" s="110"/>
      <c r="S1" s="110"/>
      <c r="T1" s="110"/>
      <c r="U1" s="92"/>
    </row>
    <row r="2" spans="2:23" ht="24" customHeight="1" thickBot="1" x14ac:dyDescent="0.25">
      <c r="C2" s="102"/>
      <c r="D2" s="102"/>
      <c r="E2" s="109"/>
      <c r="F2" s="109"/>
      <c r="G2" s="109"/>
      <c r="H2" s="109"/>
      <c r="I2" s="109"/>
      <c r="J2" s="109"/>
      <c r="K2" s="109"/>
      <c r="L2" s="109"/>
      <c r="M2" s="109"/>
      <c r="N2" s="108"/>
      <c r="O2" s="107"/>
      <c r="P2" s="106"/>
      <c r="Q2" s="106"/>
      <c r="R2" s="106"/>
      <c r="S2" s="106"/>
      <c r="T2" s="105"/>
      <c r="U2" s="104" t="s">
        <v>125</v>
      </c>
    </row>
    <row r="3" spans="2:23" ht="16" customHeight="1" x14ac:dyDescent="0.2">
      <c r="B3" s="259" t="s">
        <v>124</v>
      </c>
      <c r="C3" s="261" t="s">
        <v>123</v>
      </c>
      <c r="D3" s="261"/>
      <c r="E3" s="262"/>
      <c r="F3" s="267" t="s">
        <v>122</v>
      </c>
      <c r="G3" s="252" t="s">
        <v>121</v>
      </c>
      <c r="H3" s="252" t="s">
        <v>120</v>
      </c>
      <c r="I3" s="273" t="s">
        <v>119</v>
      </c>
      <c r="J3" s="273"/>
      <c r="K3" s="273"/>
      <c r="L3" s="273"/>
      <c r="M3" s="273"/>
      <c r="N3" s="273"/>
      <c r="O3" s="269" t="s">
        <v>119</v>
      </c>
      <c r="P3" s="269"/>
      <c r="Q3" s="269"/>
      <c r="R3" s="269"/>
      <c r="S3" s="269"/>
      <c r="T3" s="269"/>
      <c r="U3" s="270"/>
    </row>
    <row r="4" spans="2:23" ht="16" customHeight="1" x14ac:dyDescent="0.2">
      <c r="B4" s="254"/>
      <c r="C4" s="263"/>
      <c r="D4" s="263"/>
      <c r="E4" s="264"/>
      <c r="F4" s="268"/>
      <c r="G4" s="253"/>
      <c r="H4" s="253"/>
      <c r="I4" s="271" t="s">
        <v>118</v>
      </c>
      <c r="J4" s="272" t="s">
        <v>117</v>
      </c>
      <c r="K4" s="271" t="s">
        <v>116</v>
      </c>
      <c r="L4" s="271" t="s">
        <v>115</v>
      </c>
      <c r="M4" s="271" t="s">
        <v>114</v>
      </c>
      <c r="N4" s="271" t="s">
        <v>113</v>
      </c>
      <c r="O4" s="271" t="s">
        <v>112</v>
      </c>
      <c r="P4" s="271" t="s">
        <v>111</v>
      </c>
      <c r="Q4" s="271" t="s">
        <v>110</v>
      </c>
      <c r="R4" s="271" t="s">
        <v>109</v>
      </c>
      <c r="S4" s="271" t="s">
        <v>108</v>
      </c>
      <c r="T4" s="271" t="s">
        <v>137</v>
      </c>
      <c r="U4" s="274" t="s">
        <v>138</v>
      </c>
    </row>
    <row r="5" spans="2:23" ht="16" customHeight="1" x14ac:dyDescent="0.2">
      <c r="B5" s="254"/>
      <c r="C5" s="263"/>
      <c r="D5" s="263"/>
      <c r="E5" s="264"/>
      <c r="F5" s="268"/>
      <c r="G5" s="253"/>
      <c r="H5" s="253"/>
      <c r="I5" s="271"/>
      <c r="J5" s="272"/>
      <c r="K5" s="271"/>
      <c r="L5" s="271"/>
      <c r="M5" s="271"/>
      <c r="N5" s="271"/>
      <c r="O5" s="271"/>
      <c r="P5" s="271"/>
      <c r="Q5" s="271"/>
      <c r="R5" s="271"/>
      <c r="S5" s="271"/>
      <c r="T5" s="271"/>
      <c r="U5" s="274"/>
    </row>
    <row r="6" spans="2:23" ht="16" customHeight="1" x14ac:dyDescent="0.2">
      <c r="B6" s="260"/>
      <c r="C6" s="265"/>
      <c r="D6" s="265"/>
      <c r="E6" s="266"/>
      <c r="F6" s="268"/>
      <c r="G6" s="253"/>
      <c r="H6" s="253"/>
      <c r="I6" s="271"/>
      <c r="J6" s="272"/>
      <c r="K6" s="271"/>
      <c r="L6" s="271"/>
      <c r="M6" s="271"/>
      <c r="N6" s="271"/>
      <c r="O6" s="271"/>
      <c r="P6" s="271"/>
      <c r="Q6" s="271"/>
      <c r="R6" s="271"/>
      <c r="S6" s="271"/>
      <c r="T6" s="271"/>
      <c r="U6" s="274"/>
    </row>
    <row r="7" spans="2:23" ht="16" customHeight="1" x14ac:dyDescent="0.2">
      <c r="B7" s="254" t="s">
        <v>139</v>
      </c>
      <c r="C7" s="102" t="s">
        <v>104</v>
      </c>
      <c r="D7" s="102"/>
      <c r="E7" s="101"/>
      <c r="F7" s="116">
        <f t="shared" ref="F7:U7" si="0">SUM(F8:F16)</f>
        <v>162</v>
      </c>
      <c r="G7" s="116">
        <f t="shared" si="0"/>
        <v>0</v>
      </c>
      <c r="H7" s="116">
        <f t="shared" si="0"/>
        <v>30</v>
      </c>
      <c r="I7" s="116">
        <f t="shared" si="0"/>
        <v>84</v>
      </c>
      <c r="J7" s="116">
        <f t="shared" si="0"/>
        <v>5</v>
      </c>
      <c r="K7" s="116">
        <f t="shared" si="0"/>
        <v>35</v>
      </c>
      <c r="L7" s="116">
        <f t="shared" si="0"/>
        <v>35</v>
      </c>
      <c r="M7" s="116">
        <f t="shared" si="0"/>
        <v>9</v>
      </c>
      <c r="N7" s="116">
        <f t="shared" si="0"/>
        <v>0</v>
      </c>
      <c r="O7" s="116">
        <f t="shared" si="0"/>
        <v>0</v>
      </c>
      <c r="P7" s="116">
        <f t="shared" si="0"/>
        <v>0</v>
      </c>
      <c r="Q7" s="116">
        <f t="shared" si="0"/>
        <v>0</v>
      </c>
      <c r="R7" s="116">
        <f t="shared" si="0"/>
        <v>0</v>
      </c>
      <c r="S7" s="116">
        <f t="shared" si="0"/>
        <v>0</v>
      </c>
      <c r="T7" s="116">
        <f t="shared" si="0"/>
        <v>0</v>
      </c>
      <c r="U7" s="114">
        <f t="shared" si="0"/>
        <v>0</v>
      </c>
      <c r="V7" s="97"/>
      <c r="W7" s="97"/>
    </row>
    <row r="8" spans="2:23" ht="16" customHeight="1" x14ac:dyDescent="0.2">
      <c r="B8" s="254"/>
      <c r="C8" s="103"/>
      <c r="D8" s="102"/>
      <c r="E8" s="101" t="s">
        <v>103</v>
      </c>
      <c r="F8" s="116">
        <v>7</v>
      </c>
      <c r="G8" s="115" t="s">
        <v>132</v>
      </c>
      <c r="H8" s="115">
        <v>2</v>
      </c>
      <c r="I8" s="115">
        <f>SUM(J8:U8)</f>
        <v>5</v>
      </c>
      <c r="J8" s="115" t="s">
        <v>140</v>
      </c>
      <c r="K8" s="115">
        <v>4</v>
      </c>
      <c r="L8" s="115" t="s">
        <v>140</v>
      </c>
      <c r="M8" s="115">
        <v>1</v>
      </c>
      <c r="N8" s="115" t="s">
        <v>132</v>
      </c>
      <c r="O8" s="115" t="s">
        <v>132</v>
      </c>
      <c r="P8" s="115" t="s">
        <v>132</v>
      </c>
      <c r="Q8" s="115" t="s">
        <v>132</v>
      </c>
      <c r="R8" s="115" t="s">
        <v>132</v>
      </c>
      <c r="S8" s="115" t="s">
        <v>132</v>
      </c>
      <c r="T8" s="115" t="s">
        <v>132</v>
      </c>
      <c r="U8" s="114" t="s">
        <v>132</v>
      </c>
      <c r="V8" s="97"/>
      <c r="W8" s="97"/>
    </row>
    <row r="9" spans="2:23" ht="16" customHeight="1" x14ac:dyDescent="0.2">
      <c r="B9" s="254"/>
      <c r="C9" s="103"/>
      <c r="D9" s="102"/>
      <c r="E9" s="101" t="s">
        <v>102</v>
      </c>
      <c r="F9" s="116">
        <v>7</v>
      </c>
      <c r="G9" s="115" t="s">
        <v>132</v>
      </c>
      <c r="H9" s="115">
        <v>3</v>
      </c>
      <c r="I9" s="115">
        <f t="shared" ref="I9:I35" si="1">SUM(J9:U9)</f>
        <v>3</v>
      </c>
      <c r="J9" s="115" t="s">
        <v>132</v>
      </c>
      <c r="K9" s="115">
        <v>3</v>
      </c>
      <c r="L9" s="115" t="s">
        <v>146</v>
      </c>
      <c r="M9" s="115" t="s">
        <v>140</v>
      </c>
      <c r="N9" s="115" t="s">
        <v>132</v>
      </c>
      <c r="O9" s="115" t="s">
        <v>132</v>
      </c>
      <c r="P9" s="115" t="s">
        <v>132</v>
      </c>
      <c r="Q9" s="115" t="s">
        <v>132</v>
      </c>
      <c r="R9" s="115" t="s">
        <v>132</v>
      </c>
      <c r="S9" s="115" t="s">
        <v>132</v>
      </c>
      <c r="T9" s="115" t="s">
        <v>132</v>
      </c>
      <c r="U9" s="114" t="s">
        <v>132</v>
      </c>
      <c r="V9" s="97"/>
      <c r="W9" s="97"/>
    </row>
    <row r="10" spans="2:23" ht="16" customHeight="1" x14ac:dyDescent="0.2">
      <c r="B10" s="254"/>
      <c r="C10" s="103"/>
      <c r="D10" s="102"/>
      <c r="E10" s="101" t="s">
        <v>101</v>
      </c>
      <c r="F10" s="116">
        <v>30</v>
      </c>
      <c r="G10" s="115" t="s">
        <v>132</v>
      </c>
      <c r="H10" s="115" t="s">
        <v>143</v>
      </c>
      <c r="I10" s="115">
        <f t="shared" si="1"/>
        <v>25</v>
      </c>
      <c r="J10" s="115" t="s">
        <v>140</v>
      </c>
      <c r="K10" s="115">
        <v>8</v>
      </c>
      <c r="L10" s="115">
        <v>11</v>
      </c>
      <c r="M10" s="115">
        <v>6</v>
      </c>
      <c r="N10" s="115" t="s">
        <v>144</v>
      </c>
      <c r="O10" s="115" t="s">
        <v>132</v>
      </c>
      <c r="P10" s="115" t="s">
        <v>132</v>
      </c>
      <c r="Q10" s="115" t="s">
        <v>132</v>
      </c>
      <c r="R10" s="115" t="s">
        <v>132</v>
      </c>
      <c r="S10" s="115" t="s">
        <v>132</v>
      </c>
      <c r="T10" s="115" t="s">
        <v>132</v>
      </c>
      <c r="U10" s="114" t="s">
        <v>132</v>
      </c>
      <c r="V10" s="97"/>
      <c r="W10" s="97"/>
    </row>
    <row r="11" spans="2:23" ht="16" customHeight="1" x14ac:dyDescent="0.2">
      <c r="B11" s="254"/>
      <c r="C11" s="103"/>
      <c r="D11" s="102"/>
      <c r="E11" s="101" t="s">
        <v>100</v>
      </c>
      <c r="F11" s="116">
        <v>15</v>
      </c>
      <c r="G11" s="115" t="s">
        <v>132</v>
      </c>
      <c r="H11" s="115">
        <v>8</v>
      </c>
      <c r="I11" s="115">
        <f t="shared" si="1"/>
        <v>5</v>
      </c>
      <c r="J11" s="115" t="s">
        <v>140</v>
      </c>
      <c r="K11" s="115" t="s">
        <v>140</v>
      </c>
      <c r="L11" s="115">
        <v>5</v>
      </c>
      <c r="M11" s="115" t="s">
        <v>147</v>
      </c>
      <c r="N11" s="115" t="s">
        <v>132</v>
      </c>
      <c r="O11" s="115" t="s">
        <v>132</v>
      </c>
      <c r="P11" s="115" t="s">
        <v>132</v>
      </c>
      <c r="Q11" s="115" t="s">
        <v>132</v>
      </c>
      <c r="R11" s="115" t="s">
        <v>132</v>
      </c>
      <c r="S11" s="115" t="s">
        <v>132</v>
      </c>
      <c r="T11" s="115" t="s">
        <v>132</v>
      </c>
      <c r="U11" s="114" t="s">
        <v>132</v>
      </c>
      <c r="V11" s="97"/>
      <c r="W11" s="97"/>
    </row>
    <row r="12" spans="2:23" ht="16" customHeight="1" x14ac:dyDescent="0.2">
      <c r="B12" s="254"/>
      <c r="C12" s="103"/>
      <c r="D12" s="102"/>
      <c r="E12" s="101" t="s">
        <v>99</v>
      </c>
      <c r="F12" s="116">
        <v>18</v>
      </c>
      <c r="G12" s="115" t="s">
        <v>140</v>
      </c>
      <c r="H12" s="115">
        <v>4</v>
      </c>
      <c r="I12" s="115">
        <f t="shared" si="1"/>
        <v>5</v>
      </c>
      <c r="J12" s="115" t="s">
        <v>132</v>
      </c>
      <c r="K12" s="115">
        <v>4</v>
      </c>
      <c r="L12" s="115">
        <v>1</v>
      </c>
      <c r="M12" s="115" t="s">
        <v>132</v>
      </c>
      <c r="N12" s="115" t="s">
        <v>132</v>
      </c>
      <c r="O12" s="115" t="s">
        <v>132</v>
      </c>
      <c r="P12" s="115" t="s">
        <v>132</v>
      </c>
      <c r="Q12" s="115" t="s">
        <v>132</v>
      </c>
      <c r="R12" s="115" t="s">
        <v>132</v>
      </c>
      <c r="S12" s="115" t="s">
        <v>132</v>
      </c>
      <c r="T12" s="115" t="s">
        <v>132</v>
      </c>
      <c r="U12" s="114" t="s">
        <v>132</v>
      </c>
      <c r="V12" s="97"/>
      <c r="W12" s="97"/>
    </row>
    <row r="13" spans="2:23" ht="16" customHeight="1" x14ac:dyDescent="0.2">
      <c r="B13" s="254"/>
      <c r="C13" s="103"/>
      <c r="D13" s="102"/>
      <c r="E13" s="101" t="s">
        <v>98</v>
      </c>
      <c r="F13" s="116">
        <v>22</v>
      </c>
      <c r="G13" s="115" t="s">
        <v>132</v>
      </c>
      <c r="H13" s="115">
        <v>5</v>
      </c>
      <c r="I13" s="115">
        <f t="shared" si="1"/>
        <v>15</v>
      </c>
      <c r="J13" s="115">
        <v>1</v>
      </c>
      <c r="K13" s="115">
        <v>2</v>
      </c>
      <c r="L13" s="115">
        <v>11</v>
      </c>
      <c r="M13" s="115">
        <v>1</v>
      </c>
      <c r="N13" s="115" t="s">
        <v>132</v>
      </c>
      <c r="O13" s="115" t="s">
        <v>132</v>
      </c>
      <c r="P13" s="115" t="s">
        <v>132</v>
      </c>
      <c r="Q13" s="115" t="s">
        <v>132</v>
      </c>
      <c r="R13" s="115" t="s">
        <v>132</v>
      </c>
      <c r="S13" s="115" t="s">
        <v>132</v>
      </c>
      <c r="T13" s="115" t="s">
        <v>132</v>
      </c>
      <c r="U13" s="114" t="s">
        <v>132</v>
      </c>
      <c r="V13" s="97"/>
      <c r="W13" s="97"/>
    </row>
    <row r="14" spans="2:23" ht="16" customHeight="1" x14ac:dyDescent="0.2">
      <c r="B14" s="254"/>
      <c r="C14" s="103"/>
      <c r="D14" s="102"/>
      <c r="E14" s="101" t="s">
        <v>97</v>
      </c>
      <c r="F14" s="116">
        <v>11</v>
      </c>
      <c r="G14" s="115" t="s">
        <v>132</v>
      </c>
      <c r="H14" s="115">
        <v>1</v>
      </c>
      <c r="I14" s="115">
        <f t="shared" si="1"/>
        <v>1</v>
      </c>
      <c r="J14" s="115" t="s">
        <v>132</v>
      </c>
      <c r="K14" s="115">
        <v>1</v>
      </c>
      <c r="L14" s="115" t="s">
        <v>132</v>
      </c>
      <c r="M14" s="115" t="s">
        <v>132</v>
      </c>
      <c r="N14" s="115" t="s">
        <v>132</v>
      </c>
      <c r="O14" s="115" t="s">
        <v>132</v>
      </c>
      <c r="P14" s="115" t="s">
        <v>132</v>
      </c>
      <c r="Q14" s="115" t="s">
        <v>132</v>
      </c>
      <c r="R14" s="115" t="s">
        <v>132</v>
      </c>
      <c r="S14" s="115" t="s">
        <v>132</v>
      </c>
      <c r="T14" s="115" t="s">
        <v>132</v>
      </c>
      <c r="U14" s="114" t="s">
        <v>132</v>
      </c>
      <c r="V14" s="97"/>
      <c r="W14" s="97"/>
    </row>
    <row r="15" spans="2:23" ht="16" customHeight="1" x14ac:dyDescent="0.2">
      <c r="B15" s="254"/>
      <c r="C15" s="103"/>
      <c r="D15" s="102"/>
      <c r="E15" s="101" t="s">
        <v>173</v>
      </c>
      <c r="F15" s="116">
        <v>23</v>
      </c>
      <c r="G15" s="115" t="s">
        <v>132</v>
      </c>
      <c r="H15" s="115">
        <v>4</v>
      </c>
      <c r="I15" s="115">
        <f t="shared" si="1"/>
        <v>2</v>
      </c>
      <c r="J15" s="115" t="s">
        <v>132</v>
      </c>
      <c r="K15" s="115">
        <v>2</v>
      </c>
      <c r="L15" s="115" t="s">
        <v>140</v>
      </c>
      <c r="M15" s="115" t="s">
        <v>132</v>
      </c>
      <c r="N15" s="115" t="s">
        <v>132</v>
      </c>
      <c r="O15" s="115" t="s">
        <v>132</v>
      </c>
      <c r="P15" s="115" t="s">
        <v>132</v>
      </c>
      <c r="Q15" s="115" t="s">
        <v>132</v>
      </c>
      <c r="R15" s="115" t="s">
        <v>132</v>
      </c>
      <c r="S15" s="115" t="s">
        <v>132</v>
      </c>
      <c r="T15" s="115" t="s">
        <v>132</v>
      </c>
      <c r="U15" s="114" t="s">
        <v>132</v>
      </c>
      <c r="V15" s="97"/>
      <c r="W15" s="97"/>
    </row>
    <row r="16" spans="2:23" ht="16" customHeight="1" x14ac:dyDescent="0.2">
      <c r="B16" s="254"/>
      <c r="C16" s="103"/>
      <c r="D16" s="102"/>
      <c r="E16" s="101" t="s">
        <v>96</v>
      </c>
      <c r="F16" s="116">
        <v>29</v>
      </c>
      <c r="G16" s="115" t="s">
        <v>140</v>
      </c>
      <c r="H16" s="115">
        <v>3</v>
      </c>
      <c r="I16" s="115">
        <f t="shared" si="1"/>
        <v>23</v>
      </c>
      <c r="J16" s="115">
        <v>4</v>
      </c>
      <c r="K16" s="115">
        <v>11</v>
      </c>
      <c r="L16" s="115">
        <v>7</v>
      </c>
      <c r="M16" s="115">
        <v>1</v>
      </c>
      <c r="N16" s="115" t="s">
        <v>132</v>
      </c>
      <c r="O16" s="115" t="s">
        <v>132</v>
      </c>
      <c r="P16" s="115" t="s">
        <v>132</v>
      </c>
      <c r="Q16" s="115" t="s">
        <v>132</v>
      </c>
      <c r="R16" s="115" t="s">
        <v>132</v>
      </c>
      <c r="S16" s="115" t="s">
        <v>132</v>
      </c>
      <c r="T16" s="115" t="s">
        <v>132</v>
      </c>
      <c r="U16" s="114" t="s">
        <v>132</v>
      </c>
      <c r="V16" s="97"/>
      <c r="W16" s="97"/>
    </row>
    <row r="17" spans="2:23" ht="16" customHeight="1" x14ac:dyDescent="0.2">
      <c r="B17" s="254"/>
      <c r="C17" s="102" t="s">
        <v>95</v>
      </c>
      <c r="D17" s="102"/>
      <c r="E17" s="101"/>
      <c r="F17" s="116">
        <f t="shared" ref="F17:T17" si="2">F18</f>
        <v>10</v>
      </c>
      <c r="G17" s="116" t="str">
        <f t="shared" si="2"/>
        <v xml:space="preserve"> -</v>
      </c>
      <c r="H17" s="116" t="str">
        <f t="shared" si="2"/>
        <v>-</v>
      </c>
      <c r="I17" s="116">
        <f t="shared" si="2"/>
        <v>9</v>
      </c>
      <c r="J17" s="116">
        <f t="shared" si="2"/>
        <v>4</v>
      </c>
      <c r="K17" s="116">
        <f t="shared" si="2"/>
        <v>2</v>
      </c>
      <c r="L17" s="116">
        <f t="shared" si="2"/>
        <v>3</v>
      </c>
      <c r="M17" s="116" t="str">
        <f t="shared" si="2"/>
        <v xml:space="preserve"> -</v>
      </c>
      <c r="N17" s="116" t="str">
        <f t="shared" si="2"/>
        <v xml:space="preserve"> -</v>
      </c>
      <c r="O17" s="116" t="str">
        <f t="shared" si="2"/>
        <v xml:space="preserve"> -</v>
      </c>
      <c r="P17" s="116" t="str">
        <f t="shared" si="2"/>
        <v xml:space="preserve"> -</v>
      </c>
      <c r="Q17" s="116" t="str">
        <f t="shared" si="2"/>
        <v xml:space="preserve"> -</v>
      </c>
      <c r="R17" s="116" t="str">
        <f t="shared" si="2"/>
        <v xml:space="preserve"> -</v>
      </c>
      <c r="S17" s="116" t="str">
        <f t="shared" si="2"/>
        <v xml:space="preserve"> -</v>
      </c>
      <c r="T17" s="116" t="str">
        <f t="shared" si="2"/>
        <v xml:space="preserve"> -</v>
      </c>
      <c r="U17" s="114" t="s">
        <v>132</v>
      </c>
      <c r="V17" s="97"/>
      <c r="W17" s="97"/>
    </row>
    <row r="18" spans="2:23" ht="16" customHeight="1" x14ac:dyDescent="0.2">
      <c r="B18" s="254"/>
      <c r="C18" s="103"/>
      <c r="D18" s="102"/>
      <c r="E18" s="101" t="s">
        <v>94</v>
      </c>
      <c r="F18" s="116">
        <v>10</v>
      </c>
      <c r="G18" s="115" t="s">
        <v>132</v>
      </c>
      <c r="H18" s="115" t="s">
        <v>140</v>
      </c>
      <c r="I18" s="115">
        <f t="shared" si="1"/>
        <v>9</v>
      </c>
      <c r="J18" s="115">
        <v>4</v>
      </c>
      <c r="K18" s="115">
        <v>2</v>
      </c>
      <c r="L18" s="115">
        <v>3</v>
      </c>
      <c r="M18" s="115" t="s">
        <v>132</v>
      </c>
      <c r="N18" s="115" t="s">
        <v>132</v>
      </c>
      <c r="O18" s="115" t="s">
        <v>132</v>
      </c>
      <c r="P18" s="115" t="s">
        <v>132</v>
      </c>
      <c r="Q18" s="115" t="s">
        <v>132</v>
      </c>
      <c r="R18" s="115" t="s">
        <v>132</v>
      </c>
      <c r="S18" s="115" t="s">
        <v>132</v>
      </c>
      <c r="T18" s="115" t="s">
        <v>132</v>
      </c>
      <c r="U18" s="114" t="s">
        <v>132</v>
      </c>
      <c r="V18" s="97"/>
      <c r="W18" s="97"/>
    </row>
    <row r="19" spans="2:23" ht="16" customHeight="1" x14ac:dyDescent="0.2">
      <c r="B19" s="254"/>
      <c r="C19" s="102" t="s">
        <v>93</v>
      </c>
      <c r="D19" s="102"/>
      <c r="E19" s="101"/>
      <c r="F19" s="116">
        <f t="shared" ref="F19:U19" si="3">SUM(F20:F22)</f>
        <v>120</v>
      </c>
      <c r="G19" s="116">
        <f t="shared" si="3"/>
        <v>0</v>
      </c>
      <c r="H19" s="116">
        <f t="shared" si="3"/>
        <v>7</v>
      </c>
      <c r="I19" s="116">
        <f t="shared" si="3"/>
        <v>80</v>
      </c>
      <c r="J19" s="116">
        <f t="shared" si="3"/>
        <v>2</v>
      </c>
      <c r="K19" s="116">
        <f t="shared" si="3"/>
        <v>12</v>
      </c>
      <c r="L19" s="116">
        <f t="shared" si="3"/>
        <v>35</v>
      </c>
      <c r="M19" s="116">
        <f t="shared" si="3"/>
        <v>19</v>
      </c>
      <c r="N19" s="116">
        <f t="shared" si="3"/>
        <v>11</v>
      </c>
      <c r="O19" s="116">
        <f t="shared" si="3"/>
        <v>1</v>
      </c>
      <c r="P19" s="116">
        <f t="shared" si="3"/>
        <v>0</v>
      </c>
      <c r="Q19" s="116">
        <f t="shared" si="3"/>
        <v>0</v>
      </c>
      <c r="R19" s="116">
        <f t="shared" si="3"/>
        <v>0</v>
      </c>
      <c r="S19" s="116">
        <f t="shared" si="3"/>
        <v>0</v>
      </c>
      <c r="T19" s="116">
        <f t="shared" si="3"/>
        <v>0</v>
      </c>
      <c r="U19" s="114">
        <f t="shared" si="3"/>
        <v>0</v>
      </c>
      <c r="V19" s="97"/>
      <c r="W19" s="97"/>
    </row>
    <row r="20" spans="2:23" ht="16" customHeight="1" x14ac:dyDescent="0.2">
      <c r="B20" s="254"/>
      <c r="C20" s="103"/>
      <c r="D20" s="102"/>
      <c r="E20" s="101" t="s">
        <v>92</v>
      </c>
      <c r="F20" s="116">
        <v>64</v>
      </c>
      <c r="G20" s="115" t="s">
        <v>132</v>
      </c>
      <c r="H20" s="115">
        <v>4</v>
      </c>
      <c r="I20" s="115">
        <f t="shared" si="1"/>
        <v>46</v>
      </c>
      <c r="J20" s="115">
        <v>1</v>
      </c>
      <c r="K20" s="115">
        <v>11</v>
      </c>
      <c r="L20" s="115">
        <v>11</v>
      </c>
      <c r="M20" s="115">
        <v>14</v>
      </c>
      <c r="N20" s="115">
        <v>8</v>
      </c>
      <c r="O20" s="115">
        <v>1</v>
      </c>
      <c r="P20" s="115" t="s">
        <v>132</v>
      </c>
      <c r="Q20" s="115" t="s">
        <v>132</v>
      </c>
      <c r="R20" s="115" t="s">
        <v>132</v>
      </c>
      <c r="S20" s="115" t="s">
        <v>132</v>
      </c>
      <c r="T20" s="115" t="s">
        <v>132</v>
      </c>
      <c r="U20" s="114" t="s">
        <v>132</v>
      </c>
      <c r="V20" s="97"/>
      <c r="W20" s="97"/>
    </row>
    <row r="21" spans="2:23" ht="16" customHeight="1" x14ac:dyDescent="0.2">
      <c r="B21" s="254"/>
      <c r="C21" s="103"/>
      <c r="D21" s="102"/>
      <c r="E21" s="101" t="s">
        <v>91</v>
      </c>
      <c r="F21" s="116">
        <v>31</v>
      </c>
      <c r="G21" s="115" t="s">
        <v>132</v>
      </c>
      <c r="H21" s="115" t="s">
        <v>144</v>
      </c>
      <c r="I21" s="115">
        <f t="shared" si="1"/>
        <v>30</v>
      </c>
      <c r="J21" s="115" t="s">
        <v>140</v>
      </c>
      <c r="K21" s="115">
        <v>1</v>
      </c>
      <c r="L21" s="115">
        <v>23</v>
      </c>
      <c r="M21" s="115">
        <v>5</v>
      </c>
      <c r="N21" s="115">
        <v>1</v>
      </c>
      <c r="O21" s="115" t="s">
        <v>132</v>
      </c>
      <c r="P21" s="115" t="s">
        <v>132</v>
      </c>
      <c r="Q21" s="115" t="s">
        <v>132</v>
      </c>
      <c r="R21" s="115" t="s">
        <v>132</v>
      </c>
      <c r="S21" s="115" t="s">
        <v>132</v>
      </c>
      <c r="T21" s="115" t="s">
        <v>132</v>
      </c>
      <c r="U21" s="114" t="s">
        <v>132</v>
      </c>
      <c r="V21" s="97"/>
      <c r="W21" s="97"/>
    </row>
    <row r="22" spans="2:23" ht="16" customHeight="1" x14ac:dyDescent="0.2">
      <c r="B22" s="254"/>
      <c r="C22" s="103"/>
      <c r="D22" s="102"/>
      <c r="E22" s="101" t="s">
        <v>90</v>
      </c>
      <c r="F22" s="116">
        <v>25</v>
      </c>
      <c r="G22" s="115" t="s">
        <v>141</v>
      </c>
      <c r="H22" s="115">
        <v>3</v>
      </c>
      <c r="I22" s="115">
        <f t="shared" si="1"/>
        <v>4</v>
      </c>
      <c r="J22" s="115">
        <v>1</v>
      </c>
      <c r="K22" s="115" t="s">
        <v>140</v>
      </c>
      <c r="L22" s="115">
        <v>1</v>
      </c>
      <c r="M22" s="115" t="s">
        <v>142</v>
      </c>
      <c r="N22" s="115">
        <v>2</v>
      </c>
      <c r="O22" s="115" t="s">
        <v>132</v>
      </c>
      <c r="P22" s="115" t="s">
        <v>132</v>
      </c>
      <c r="Q22" s="115" t="s">
        <v>132</v>
      </c>
      <c r="R22" s="115" t="s">
        <v>132</v>
      </c>
      <c r="S22" s="115" t="s">
        <v>132</v>
      </c>
      <c r="T22" s="115" t="s">
        <v>132</v>
      </c>
      <c r="U22" s="114" t="s">
        <v>132</v>
      </c>
      <c r="V22" s="97"/>
      <c r="W22" s="97"/>
    </row>
    <row r="23" spans="2:23" ht="16" customHeight="1" x14ac:dyDescent="0.2">
      <c r="B23" s="254"/>
      <c r="C23" s="102" t="s">
        <v>89</v>
      </c>
      <c r="D23" s="102"/>
      <c r="E23" s="101"/>
      <c r="F23" s="116">
        <f t="shared" ref="F23:U23" si="4">SUM(F24:F29)</f>
        <v>138</v>
      </c>
      <c r="G23" s="116">
        <f t="shared" si="4"/>
        <v>0</v>
      </c>
      <c r="H23" s="116">
        <f t="shared" si="4"/>
        <v>16</v>
      </c>
      <c r="I23" s="116">
        <f>SUM(I24:I29)</f>
        <v>95</v>
      </c>
      <c r="J23" s="116">
        <f t="shared" si="4"/>
        <v>3</v>
      </c>
      <c r="K23" s="116">
        <f t="shared" si="4"/>
        <v>13</v>
      </c>
      <c r="L23" s="116">
        <f t="shared" si="4"/>
        <v>45</v>
      </c>
      <c r="M23" s="116">
        <f t="shared" si="4"/>
        <v>24</v>
      </c>
      <c r="N23" s="116">
        <f t="shared" si="4"/>
        <v>10</v>
      </c>
      <c r="O23" s="116">
        <f t="shared" si="4"/>
        <v>0</v>
      </c>
      <c r="P23" s="116">
        <f t="shared" si="4"/>
        <v>0</v>
      </c>
      <c r="Q23" s="116">
        <f t="shared" si="4"/>
        <v>0</v>
      </c>
      <c r="R23" s="116">
        <f t="shared" si="4"/>
        <v>0</v>
      </c>
      <c r="S23" s="116">
        <f t="shared" si="4"/>
        <v>0</v>
      </c>
      <c r="T23" s="116">
        <f t="shared" si="4"/>
        <v>0</v>
      </c>
      <c r="U23" s="114">
        <f t="shared" si="4"/>
        <v>0</v>
      </c>
      <c r="V23" s="97"/>
      <c r="W23" s="97"/>
    </row>
    <row r="24" spans="2:23" ht="16" customHeight="1" x14ac:dyDescent="0.2">
      <c r="B24" s="254"/>
      <c r="C24" s="103"/>
      <c r="D24" s="102"/>
      <c r="E24" s="101" t="s">
        <v>88</v>
      </c>
      <c r="F24" s="116">
        <v>11</v>
      </c>
      <c r="G24" s="115" t="s">
        <v>132</v>
      </c>
      <c r="H24" s="115">
        <v>4</v>
      </c>
      <c r="I24" s="115">
        <f t="shared" si="1"/>
        <v>2</v>
      </c>
      <c r="J24" s="115" t="s">
        <v>132</v>
      </c>
      <c r="K24" s="115" t="s">
        <v>140</v>
      </c>
      <c r="L24" s="115">
        <v>2</v>
      </c>
      <c r="M24" s="115" t="s">
        <v>132</v>
      </c>
      <c r="N24" s="115" t="s">
        <v>132</v>
      </c>
      <c r="O24" s="115" t="s">
        <v>132</v>
      </c>
      <c r="P24" s="115" t="s">
        <v>132</v>
      </c>
      <c r="Q24" s="115" t="s">
        <v>132</v>
      </c>
      <c r="R24" s="115" t="s">
        <v>132</v>
      </c>
      <c r="S24" s="115" t="s">
        <v>132</v>
      </c>
      <c r="T24" s="115" t="s">
        <v>132</v>
      </c>
      <c r="U24" s="114" t="s">
        <v>132</v>
      </c>
      <c r="V24" s="97"/>
      <c r="W24" s="97"/>
    </row>
    <row r="25" spans="2:23" ht="16" customHeight="1" x14ac:dyDescent="0.2">
      <c r="B25" s="254"/>
      <c r="C25" s="103"/>
      <c r="D25" s="102"/>
      <c r="E25" s="101" t="s">
        <v>87</v>
      </c>
      <c r="F25" s="116">
        <v>18</v>
      </c>
      <c r="G25" s="115" t="s">
        <v>132</v>
      </c>
      <c r="H25" s="115">
        <v>1</v>
      </c>
      <c r="I25" s="115">
        <f t="shared" si="1"/>
        <v>15</v>
      </c>
      <c r="J25" s="115">
        <v>1</v>
      </c>
      <c r="K25" s="115">
        <v>3</v>
      </c>
      <c r="L25" s="115">
        <v>6</v>
      </c>
      <c r="M25" s="115">
        <v>1</v>
      </c>
      <c r="N25" s="115">
        <v>4</v>
      </c>
      <c r="O25" s="115" t="s">
        <v>132</v>
      </c>
      <c r="P25" s="115" t="s">
        <v>132</v>
      </c>
      <c r="Q25" s="115" t="s">
        <v>140</v>
      </c>
      <c r="R25" s="115" t="s">
        <v>141</v>
      </c>
      <c r="S25" s="115" t="s">
        <v>132</v>
      </c>
      <c r="T25" s="115" t="s">
        <v>140</v>
      </c>
      <c r="U25" s="114" t="s">
        <v>132</v>
      </c>
      <c r="V25" s="97"/>
      <c r="W25" s="97"/>
    </row>
    <row r="26" spans="2:23" ht="16" customHeight="1" x14ac:dyDescent="0.2">
      <c r="B26" s="254"/>
      <c r="C26" s="103"/>
      <c r="D26" s="102"/>
      <c r="E26" s="101" t="s">
        <v>86</v>
      </c>
      <c r="F26" s="116">
        <v>20</v>
      </c>
      <c r="G26" s="115" t="s">
        <v>132</v>
      </c>
      <c r="H26" s="115">
        <v>6</v>
      </c>
      <c r="I26" s="115">
        <f t="shared" si="1"/>
        <v>2</v>
      </c>
      <c r="J26" s="115">
        <v>2</v>
      </c>
      <c r="K26" s="115" t="s">
        <v>140</v>
      </c>
      <c r="L26" s="115" t="s">
        <v>140</v>
      </c>
      <c r="M26" s="115" t="s">
        <v>132</v>
      </c>
      <c r="N26" s="115" t="s">
        <v>140</v>
      </c>
      <c r="O26" s="115" t="s">
        <v>132</v>
      </c>
      <c r="P26" s="115" t="s">
        <v>132</v>
      </c>
      <c r="Q26" s="115" t="s">
        <v>132</v>
      </c>
      <c r="R26" s="115" t="s">
        <v>132</v>
      </c>
      <c r="S26" s="115" t="s">
        <v>132</v>
      </c>
      <c r="T26" s="115" t="s">
        <v>132</v>
      </c>
      <c r="U26" s="114" t="s">
        <v>132</v>
      </c>
      <c r="V26" s="97"/>
      <c r="W26" s="97"/>
    </row>
    <row r="27" spans="2:23" ht="16" customHeight="1" x14ac:dyDescent="0.2">
      <c r="B27" s="254"/>
      <c r="C27" s="103"/>
      <c r="D27" s="102"/>
      <c r="E27" s="101" t="s">
        <v>85</v>
      </c>
      <c r="F27" s="116">
        <v>15</v>
      </c>
      <c r="G27" s="115" t="s">
        <v>142</v>
      </c>
      <c r="H27" s="115">
        <v>1</v>
      </c>
      <c r="I27" s="115">
        <f t="shared" si="1"/>
        <v>7</v>
      </c>
      <c r="J27" s="115" t="s">
        <v>140</v>
      </c>
      <c r="K27" s="115">
        <v>4</v>
      </c>
      <c r="L27" s="115">
        <v>1</v>
      </c>
      <c r="M27" s="115">
        <v>1</v>
      </c>
      <c r="N27" s="115">
        <v>1</v>
      </c>
      <c r="O27" s="115" t="s">
        <v>132</v>
      </c>
      <c r="P27" s="115" t="s">
        <v>132</v>
      </c>
      <c r="Q27" s="115" t="s">
        <v>132</v>
      </c>
      <c r="R27" s="115" t="s">
        <v>132</v>
      </c>
      <c r="S27" s="115" t="s">
        <v>132</v>
      </c>
      <c r="T27" s="115" t="s">
        <v>132</v>
      </c>
      <c r="U27" s="114" t="s">
        <v>132</v>
      </c>
      <c r="V27" s="97"/>
      <c r="W27" s="97"/>
    </row>
    <row r="28" spans="2:23" ht="16" customHeight="1" x14ac:dyDescent="0.2">
      <c r="B28" s="254"/>
      <c r="C28" s="103"/>
      <c r="D28" s="102"/>
      <c r="E28" s="101" t="s">
        <v>84</v>
      </c>
      <c r="F28" s="116">
        <v>24</v>
      </c>
      <c r="G28" s="115" t="s">
        <v>132</v>
      </c>
      <c r="H28" s="115" t="s">
        <v>142</v>
      </c>
      <c r="I28" s="115">
        <f t="shared" si="1"/>
        <v>23</v>
      </c>
      <c r="J28" s="115" t="s">
        <v>132</v>
      </c>
      <c r="K28" s="115">
        <v>4</v>
      </c>
      <c r="L28" s="115">
        <v>15</v>
      </c>
      <c r="M28" s="115">
        <v>4</v>
      </c>
      <c r="N28" s="115" t="s">
        <v>140</v>
      </c>
      <c r="O28" s="115" t="s">
        <v>132</v>
      </c>
      <c r="P28" s="115" t="s">
        <v>132</v>
      </c>
      <c r="Q28" s="115" t="s">
        <v>132</v>
      </c>
      <c r="R28" s="115" t="s">
        <v>132</v>
      </c>
      <c r="S28" s="115" t="s">
        <v>132</v>
      </c>
      <c r="T28" s="115" t="s">
        <v>132</v>
      </c>
      <c r="U28" s="114" t="s">
        <v>132</v>
      </c>
      <c r="V28" s="97"/>
      <c r="W28" s="97"/>
    </row>
    <row r="29" spans="2:23" ht="16" customHeight="1" x14ac:dyDescent="0.2">
      <c r="B29" s="254"/>
      <c r="C29" s="103"/>
      <c r="D29" s="102"/>
      <c r="E29" s="101" t="s">
        <v>83</v>
      </c>
      <c r="F29" s="116">
        <v>50</v>
      </c>
      <c r="G29" s="115" t="s">
        <v>140</v>
      </c>
      <c r="H29" s="115">
        <v>4</v>
      </c>
      <c r="I29" s="115">
        <f t="shared" si="1"/>
        <v>46</v>
      </c>
      <c r="J29" s="115" t="s">
        <v>140</v>
      </c>
      <c r="K29" s="115">
        <v>2</v>
      </c>
      <c r="L29" s="115">
        <v>21</v>
      </c>
      <c r="M29" s="115">
        <v>18</v>
      </c>
      <c r="N29" s="115">
        <v>5</v>
      </c>
      <c r="O29" s="115" t="s">
        <v>132</v>
      </c>
      <c r="P29" s="115" t="s">
        <v>132</v>
      </c>
      <c r="Q29" s="115" t="s">
        <v>132</v>
      </c>
      <c r="R29" s="115" t="s">
        <v>132</v>
      </c>
      <c r="S29" s="115" t="s">
        <v>132</v>
      </c>
      <c r="T29" s="115" t="s">
        <v>132</v>
      </c>
      <c r="U29" s="114" t="s">
        <v>132</v>
      </c>
      <c r="V29" s="97"/>
      <c r="W29" s="97"/>
    </row>
    <row r="30" spans="2:23" ht="16" customHeight="1" x14ac:dyDescent="0.2">
      <c r="B30" s="254"/>
      <c r="C30" s="102" t="s">
        <v>82</v>
      </c>
      <c r="D30" s="102"/>
      <c r="E30" s="101"/>
      <c r="F30" s="116">
        <f t="shared" ref="F30:U30" si="5">SUM(F31:F35)</f>
        <v>148</v>
      </c>
      <c r="G30" s="116">
        <f t="shared" si="5"/>
        <v>0</v>
      </c>
      <c r="H30" s="116">
        <f t="shared" si="5"/>
        <v>15</v>
      </c>
      <c r="I30" s="116">
        <f t="shared" si="5"/>
        <v>130</v>
      </c>
      <c r="J30" s="116">
        <f t="shared" si="5"/>
        <v>2</v>
      </c>
      <c r="K30" s="116">
        <f t="shared" si="5"/>
        <v>17</v>
      </c>
      <c r="L30" s="116">
        <f t="shared" si="5"/>
        <v>95</v>
      </c>
      <c r="M30" s="116">
        <f t="shared" si="5"/>
        <v>14</v>
      </c>
      <c r="N30" s="116">
        <f t="shared" si="5"/>
        <v>1</v>
      </c>
      <c r="O30" s="116">
        <f t="shared" si="5"/>
        <v>0</v>
      </c>
      <c r="P30" s="116">
        <f t="shared" si="5"/>
        <v>1</v>
      </c>
      <c r="Q30" s="116">
        <f t="shared" si="5"/>
        <v>0</v>
      </c>
      <c r="R30" s="116">
        <f t="shared" si="5"/>
        <v>0</v>
      </c>
      <c r="S30" s="116">
        <f t="shared" si="5"/>
        <v>0</v>
      </c>
      <c r="T30" s="116">
        <f t="shared" si="5"/>
        <v>0</v>
      </c>
      <c r="U30" s="114">
        <f t="shared" si="5"/>
        <v>0</v>
      </c>
      <c r="V30" s="97"/>
      <c r="W30" s="97"/>
    </row>
    <row r="31" spans="2:23" ht="16" customHeight="1" x14ac:dyDescent="0.2">
      <c r="B31" s="254"/>
      <c r="C31" s="103"/>
      <c r="D31" s="102"/>
      <c r="E31" s="101" t="s">
        <v>81</v>
      </c>
      <c r="F31" s="116">
        <v>14</v>
      </c>
      <c r="G31" s="115" t="s">
        <v>132</v>
      </c>
      <c r="H31" s="115">
        <v>4</v>
      </c>
      <c r="I31" s="115">
        <f t="shared" si="1"/>
        <v>8</v>
      </c>
      <c r="J31" s="115" t="s">
        <v>132</v>
      </c>
      <c r="K31" s="115">
        <v>3</v>
      </c>
      <c r="L31" s="115">
        <v>5</v>
      </c>
      <c r="M31" s="115" t="s">
        <v>132</v>
      </c>
      <c r="N31" s="115" t="s">
        <v>132</v>
      </c>
      <c r="O31" s="115" t="s">
        <v>132</v>
      </c>
      <c r="P31" s="115" t="s">
        <v>132</v>
      </c>
      <c r="Q31" s="115" t="s">
        <v>132</v>
      </c>
      <c r="R31" s="115" t="s">
        <v>132</v>
      </c>
      <c r="S31" s="115" t="s">
        <v>132</v>
      </c>
      <c r="T31" s="115" t="s">
        <v>132</v>
      </c>
      <c r="U31" s="114" t="s">
        <v>132</v>
      </c>
      <c r="V31" s="97"/>
      <c r="W31" s="97"/>
    </row>
    <row r="32" spans="2:23" ht="16" customHeight="1" x14ac:dyDescent="0.2">
      <c r="B32" s="254"/>
      <c r="C32" s="103"/>
      <c r="D32" s="102"/>
      <c r="E32" s="101" t="s">
        <v>80</v>
      </c>
      <c r="F32" s="116">
        <v>59</v>
      </c>
      <c r="G32" s="115" t="s">
        <v>132</v>
      </c>
      <c r="H32" s="115">
        <v>1</v>
      </c>
      <c r="I32" s="115">
        <f t="shared" si="1"/>
        <v>58</v>
      </c>
      <c r="J32" s="115" t="s">
        <v>148</v>
      </c>
      <c r="K32" s="115">
        <v>1</v>
      </c>
      <c r="L32" s="115">
        <v>49</v>
      </c>
      <c r="M32" s="115">
        <v>6</v>
      </c>
      <c r="N32" s="115">
        <v>1</v>
      </c>
      <c r="O32" s="115" t="s">
        <v>140</v>
      </c>
      <c r="P32" s="115">
        <v>1</v>
      </c>
      <c r="Q32" s="115" t="s">
        <v>132</v>
      </c>
      <c r="R32" s="115" t="s">
        <v>132</v>
      </c>
      <c r="S32" s="115" t="s">
        <v>132</v>
      </c>
      <c r="T32" s="115" t="s">
        <v>132</v>
      </c>
      <c r="U32" s="114" t="s">
        <v>132</v>
      </c>
      <c r="V32" s="97"/>
      <c r="W32" s="97"/>
    </row>
    <row r="33" spans="2:23" ht="16" customHeight="1" x14ac:dyDescent="0.2">
      <c r="B33" s="254"/>
      <c r="C33" s="103"/>
      <c r="D33" s="102"/>
      <c r="E33" s="101" t="s">
        <v>133</v>
      </c>
      <c r="F33" s="116">
        <v>21</v>
      </c>
      <c r="G33" s="115" t="s">
        <v>132</v>
      </c>
      <c r="H33" s="115">
        <v>7</v>
      </c>
      <c r="I33" s="115">
        <f t="shared" si="1"/>
        <v>14</v>
      </c>
      <c r="J33" s="115">
        <v>2</v>
      </c>
      <c r="K33" s="115">
        <v>9</v>
      </c>
      <c r="L33" s="115">
        <v>2</v>
      </c>
      <c r="M33" s="115">
        <v>1</v>
      </c>
      <c r="N33" s="115" t="s">
        <v>132</v>
      </c>
      <c r="O33" s="115" t="s">
        <v>132</v>
      </c>
      <c r="P33" s="115" t="s">
        <v>132</v>
      </c>
      <c r="Q33" s="115" t="s">
        <v>132</v>
      </c>
      <c r="R33" s="115" t="s">
        <v>132</v>
      </c>
      <c r="S33" s="115" t="s">
        <v>132</v>
      </c>
      <c r="T33" s="115" t="s">
        <v>132</v>
      </c>
      <c r="U33" s="114" t="s">
        <v>132</v>
      </c>
      <c r="V33" s="97"/>
      <c r="W33" s="97"/>
    </row>
    <row r="34" spans="2:23" ht="16" customHeight="1" x14ac:dyDescent="0.2">
      <c r="B34" s="254"/>
      <c r="C34" s="103"/>
      <c r="D34" s="102"/>
      <c r="E34" s="101" t="s">
        <v>79</v>
      </c>
      <c r="F34" s="116">
        <v>3</v>
      </c>
      <c r="G34" s="115" t="s">
        <v>132</v>
      </c>
      <c r="H34" s="115" t="s">
        <v>145</v>
      </c>
      <c r="I34" s="115">
        <f t="shared" si="1"/>
        <v>2</v>
      </c>
      <c r="J34" s="115" t="s">
        <v>132</v>
      </c>
      <c r="K34" s="115">
        <v>1</v>
      </c>
      <c r="L34" s="115" t="s">
        <v>143</v>
      </c>
      <c r="M34" s="115">
        <v>1</v>
      </c>
      <c r="N34" s="115" t="s">
        <v>132</v>
      </c>
      <c r="O34" s="115" t="s">
        <v>132</v>
      </c>
      <c r="P34" s="115" t="s">
        <v>132</v>
      </c>
      <c r="Q34" s="115" t="s">
        <v>132</v>
      </c>
      <c r="R34" s="115" t="s">
        <v>132</v>
      </c>
      <c r="S34" s="115" t="s">
        <v>132</v>
      </c>
      <c r="T34" s="115" t="s">
        <v>132</v>
      </c>
      <c r="U34" s="114" t="s">
        <v>132</v>
      </c>
      <c r="V34" s="97"/>
      <c r="W34" s="97"/>
    </row>
    <row r="35" spans="2:23" ht="16" customHeight="1" x14ac:dyDescent="0.2">
      <c r="B35" s="254"/>
      <c r="C35" s="103"/>
      <c r="D35" s="102"/>
      <c r="E35" s="101" t="s">
        <v>78</v>
      </c>
      <c r="F35" s="116">
        <v>51</v>
      </c>
      <c r="G35" s="115" t="s">
        <v>132</v>
      </c>
      <c r="H35" s="115">
        <v>3</v>
      </c>
      <c r="I35" s="115">
        <f t="shared" si="1"/>
        <v>48</v>
      </c>
      <c r="J35" s="115" t="s">
        <v>132</v>
      </c>
      <c r="K35" s="115">
        <v>3</v>
      </c>
      <c r="L35" s="115">
        <v>39</v>
      </c>
      <c r="M35" s="115">
        <v>6</v>
      </c>
      <c r="N35" s="115" t="s">
        <v>132</v>
      </c>
      <c r="O35" s="115" t="s">
        <v>132</v>
      </c>
      <c r="P35" s="115" t="s">
        <v>132</v>
      </c>
      <c r="Q35" s="115" t="s">
        <v>132</v>
      </c>
      <c r="R35" s="115" t="s">
        <v>132</v>
      </c>
      <c r="S35" s="115" t="s">
        <v>132</v>
      </c>
      <c r="T35" s="115" t="s">
        <v>132</v>
      </c>
      <c r="U35" s="114" t="s">
        <v>132</v>
      </c>
      <c r="V35" s="97"/>
      <c r="W35" s="97"/>
    </row>
    <row r="36" spans="2:23" ht="16" customHeight="1" thickBot="1" x14ac:dyDescent="0.25">
      <c r="B36" s="255"/>
      <c r="C36" s="256" t="s">
        <v>131</v>
      </c>
      <c r="D36" s="257"/>
      <c r="E36" s="258"/>
      <c r="F36" s="113">
        <f t="shared" ref="F36:U36" si="6">SUM(F7,F17,F19,F23,F30)</f>
        <v>578</v>
      </c>
      <c r="G36" s="113">
        <f t="shared" si="6"/>
        <v>0</v>
      </c>
      <c r="H36" s="113">
        <f t="shared" si="6"/>
        <v>68</v>
      </c>
      <c r="I36" s="113">
        <f t="shared" si="6"/>
        <v>398</v>
      </c>
      <c r="J36" s="113">
        <f t="shared" si="6"/>
        <v>16</v>
      </c>
      <c r="K36" s="113">
        <f t="shared" si="6"/>
        <v>79</v>
      </c>
      <c r="L36" s="113">
        <f t="shared" si="6"/>
        <v>213</v>
      </c>
      <c r="M36" s="113">
        <f t="shared" si="6"/>
        <v>66</v>
      </c>
      <c r="N36" s="113">
        <f t="shared" si="6"/>
        <v>22</v>
      </c>
      <c r="O36" s="113">
        <f t="shared" si="6"/>
        <v>1</v>
      </c>
      <c r="P36" s="113">
        <f t="shared" si="6"/>
        <v>1</v>
      </c>
      <c r="Q36" s="113">
        <f t="shared" si="6"/>
        <v>0</v>
      </c>
      <c r="R36" s="113">
        <f t="shared" si="6"/>
        <v>0</v>
      </c>
      <c r="S36" s="113">
        <f t="shared" si="6"/>
        <v>0</v>
      </c>
      <c r="T36" s="113">
        <f t="shared" si="6"/>
        <v>0</v>
      </c>
      <c r="U36" s="112">
        <f t="shared" si="6"/>
        <v>0</v>
      </c>
      <c r="V36" s="97"/>
      <c r="W36" s="97"/>
    </row>
    <row r="37" spans="2:23" ht="9" customHeight="1" x14ac:dyDescent="0.2">
      <c r="B37" s="100"/>
      <c r="C37" s="100"/>
      <c r="D37" s="100"/>
      <c r="E37" s="100"/>
      <c r="F37" s="99"/>
      <c r="G37" s="99"/>
      <c r="H37" s="99"/>
      <c r="I37" s="99"/>
      <c r="J37" s="99"/>
      <c r="K37" s="99"/>
      <c r="L37" s="99"/>
      <c r="M37" s="99"/>
      <c r="N37" s="99"/>
      <c r="O37" s="98"/>
      <c r="P37" s="98"/>
      <c r="Q37" s="98"/>
      <c r="R37" s="98"/>
      <c r="S37" s="98"/>
      <c r="T37" s="98"/>
      <c r="U37" s="98"/>
      <c r="V37" s="97"/>
      <c r="W37" s="97"/>
    </row>
    <row r="38" spans="2:23" ht="16" customHeight="1" x14ac:dyDescent="0.2">
      <c r="B38" s="96" t="s">
        <v>75</v>
      </c>
      <c r="O38" s="92"/>
      <c r="P38" s="92"/>
      <c r="Q38" s="92"/>
      <c r="R38" s="92"/>
      <c r="S38" s="92"/>
      <c r="T38" s="92"/>
      <c r="U38" s="92"/>
    </row>
    <row r="39" spans="2:23" ht="16" customHeight="1" x14ac:dyDescent="0.2"/>
    <row r="40" spans="2:23" ht="15" customHeight="1" x14ac:dyDescent="0.2"/>
    <row r="41" spans="2:23" ht="15" customHeight="1" x14ac:dyDescent="0.2"/>
    <row r="42" spans="2:23" ht="15" customHeight="1" x14ac:dyDescent="0.2"/>
  </sheetData>
  <mergeCells count="22">
    <mergeCell ref="O3:U3"/>
    <mergeCell ref="I4:I6"/>
    <mergeCell ref="J4:J6"/>
    <mergeCell ref="K4:K6"/>
    <mergeCell ref="L4:L6"/>
    <mergeCell ref="M4:M6"/>
    <mergeCell ref="N4:N6"/>
    <mergeCell ref="O4:O6"/>
    <mergeCell ref="P4:P6"/>
    <mergeCell ref="Q4:Q6"/>
    <mergeCell ref="I3:N3"/>
    <mergeCell ref="R4:R6"/>
    <mergeCell ref="S4:S6"/>
    <mergeCell ref="T4:T6"/>
    <mergeCell ref="U4:U6"/>
    <mergeCell ref="G3:G6"/>
    <mergeCell ref="H3:H6"/>
    <mergeCell ref="B7:B36"/>
    <mergeCell ref="C36:E36"/>
    <mergeCell ref="B3:B6"/>
    <mergeCell ref="C3:E6"/>
    <mergeCell ref="F3:F6"/>
  </mergeCells>
  <phoneticPr fontId="3"/>
  <printOptions horizontalCentered="1"/>
  <pageMargins left="0.4" right="0.39370078740157483" top="0.59" bottom="0.21" header="0.51181102362204722" footer="0.28000000000000003"/>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view="pageBreakPreview" zoomScaleNormal="100" zoomScaleSheetLayoutView="100" workbookViewId="0"/>
  </sheetViews>
  <sheetFormatPr defaultColWidth="9" defaultRowHeight="13" x14ac:dyDescent="0.2"/>
  <cols>
    <col min="1" max="1" width="1.90625" style="129" customWidth="1"/>
    <col min="2" max="2" width="8.6328125" style="129" customWidth="1"/>
    <col min="3" max="4" width="2.90625" style="129" customWidth="1"/>
    <col min="5" max="5" width="8.6328125" style="129" customWidth="1"/>
    <col min="6" max="8" width="8.6328125" style="130" customWidth="1"/>
    <col min="9" max="10" width="6.90625" style="132" customWidth="1"/>
    <col min="11" max="15" width="6.90625" style="130" customWidth="1"/>
    <col min="16" max="16" width="6.90625" style="131" customWidth="1"/>
    <col min="17" max="21" width="6.90625" style="130" customWidth="1"/>
    <col min="22" max="16384" width="9" style="129"/>
  </cols>
  <sheetData>
    <row r="1" spans="2:23" ht="24" customHeight="1" x14ac:dyDescent="0.2">
      <c r="B1" s="135" t="s">
        <v>126</v>
      </c>
      <c r="C1" s="134"/>
      <c r="D1" s="134"/>
      <c r="E1" s="134"/>
      <c r="F1" s="134"/>
      <c r="G1" s="134"/>
      <c r="H1" s="134"/>
      <c r="I1" s="134"/>
      <c r="J1" s="134"/>
      <c r="K1" s="134"/>
      <c r="L1" s="134"/>
      <c r="M1" s="134"/>
      <c r="N1" s="134"/>
      <c r="O1" s="134"/>
      <c r="P1" s="134"/>
      <c r="Q1" s="134"/>
      <c r="R1" s="134"/>
      <c r="S1" s="134"/>
      <c r="T1" s="134"/>
      <c r="U1" s="129"/>
    </row>
    <row r="2" spans="2:23" ht="15" customHeight="1" thickBot="1" x14ac:dyDescent="0.25">
      <c r="B2" s="183"/>
      <c r="C2" s="184"/>
      <c r="D2" s="184"/>
      <c r="E2" s="184"/>
      <c r="F2" s="184"/>
      <c r="G2" s="184"/>
      <c r="H2" s="184"/>
      <c r="I2" s="184"/>
      <c r="J2" s="184"/>
      <c r="K2" s="184"/>
      <c r="L2" s="184"/>
      <c r="M2" s="184"/>
      <c r="N2" s="185"/>
      <c r="O2" s="186"/>
      <c r="P2" s="186"/>
      <c r="Q2" s="186"/>
      <c r="R2" s="186"/>
      <c r="S2" s="186"/>
      <c r="T2" s="187"/>
      <c r="U2" s="188" t="s">
        <v>125</v>
      </c>
    </row>
    <row r="3" spans="2:23" ht="16" customHeight="1" x14ac:dyDescent="0.2">
      <c r="B3" s="285" t="s">
        <v>124</v>
      </c>
      <c r="C3" s="286" t="s">
        <v>239</v>
      </c>
      <c r="D3" s="287"/>
      <c r="E3" s="288"/>
      <c r="F3" s="291" t="s">
        <v>240</v>
      </c>
      <c r="G3" s="278" t="s">
        <v>121</v>
      </c>
      <c r="H3" s="278" t="s">
        <v>120</v>
      </c>
      <c r="I3" s="275" t="s">
        <v>119</v>
      </c>
      <c r="J3" s="275"/>
      <c r="K3" s="275"/>
      <c r="L3" s="275"/>
      <c r="M3" s="275"/>
      <c r="N3" s="275"/>
      <c r="O3" s="276" t="s">
        <v>119</v>
      </c>
      <c r="P3" s="276"/>
      <c r="Q3" s="276"/>
      <c r="R3" s="276"/>
      <c r="S3" s="276"/>
      <c r="T3" s="276"/>
      <c r="U3" s="277"/>
    </row>
    <row r="4" spans="2:23" ht="25" customHeight="1" thickBot="1" x14ac:dyDescent="0.25">
      <c r="B4" s="281"/>
      <c r="C4" s="289"/>
      <c r="D4" s="289"/>
      <c r="E4" s="290"/>
      <c r="F4" s="292"/>
      <c r="G4" s="279"/>
      <c r="H4" s="279"/>
      <c r="I4" s="197" t="s">
        <v>118</v>
      </c>
      <c r="J4" s="198" t="s">
        <v>241</v>
      </c>
      <c r="K4" s="197" t="s">
        <v>196</v>
      </c>
      <c r="L4" s="197" t="s">
        <v>195</v>
      </c>
      <c r="M4" s="197" t="s">
        <v>194</v>
      </c>
      <c r="N4" s="197" t="s">
        <v>193</v>
      </c>
      <c r="O4" s="197" t="s">
        <v>192</v>
      </c>
      <c r="P4" s="197" t="s">
        <v>191</v>
      </c>
      <c r="Q4" s="197" t="s">
        <v>190</v>
      </c>
      <c r="R4" s="197" t="s">
        <v>189</v>
      </c>
      <c r="S4" s="197" t="s">
        <v>188</v>
      </c>
      <c r="T4" s="197" t="s">
        <v>187</v>
      </c>
      <c r="U4" s="199" t="s">
        <v>138</v>
      </c>
    </row>
    <row r="5" spans="2:23" ht="15.25" customHeight="1" x14ac:dyDescent="0.2">
      <c r="B5" s="280" t="s">
        <v>139</v>
      </c>
      <c r="C5" s="184" t="s">
        <v>104</v>
      </c>
      <c r="D5" s="184"/>
      <c r="E5" s="189"/>
      <c r="F5" s="303">
        <f t="shared" ref="F5:U5" si="0">SUM(F6:F14)</f>
        <v>178</v>
      </c>
      <c r="G5" s="303">
        <f t="shared" si="0"/>
        <v>6</v>
      </c>
      <c r="H5" s="303">
        <f t="shared" si="0"/>
        <v>48</v>
      </c>
      <c r="I5" s="303">
        <f t="shared" si="0"/>
        <v>124</v>
      </c>
      <c r="J5" s="303">
        <f t="shared" si="0"/>
        <v>9</v>
      </c>
      <c r="K5" s="303">
        <f t="shared" si="0"/>
        <v>51</v>
      </c>
      <c r="L5" s="303">
        <f t="shared" si="0"/>
        <v>59</v>
      </c>
      <c r="M5" s="303">
        <f t="shared" si="0"/>
        <v>5</v>
      </c>
      <c r="N5" s="303">
        <f t="shared" si="0"/>
        <v>0</v>
      </c>
      <c r="O5" s="303">
        <f t="shared" si="0"/>
        <v>0</v>
      </c>
      <c r="P5" s="303">
        <f t="shared" si="0"/>
        <v>0</v>
      </c>
      <c r="Q5" s="303">
        <f t="shared" si="0"/>
        <v>0</v>
      </c>
      <c r="R5" s="303">
        <f t="shared" si="0"/>
        <v>0</v>
      </c>
      <c r="S5" s="303">
        <f t="shared" si="0"/>
        <v>0</v>
      </c>
      <c r="T5" s="303">
        <f t="shared" si="0"/>
        <v>0</v>
      </c>
      <c r="U5" s="304">
        <f t="shared" si="0"/>
        <v>0</v>
      </c>
      <c r="V5" s="133"/>
      <c r="W5" s="133"/>
    </row>
    <row r="6" spans="2:23" ht="15.25" customHeight="1" x14ac:dyDescent="0.2">
      <c r="B6" s="280"/>
      <c r="C6" s="190"/>
      <c r="D6" s="184"/>
      <c r="E6" s="191" t="s">
        <v>214</v>
      </c>
      <c r="F6" s="303">
        <f t="shared" ref="F6:F14" si="1">SUM(G6:I6)</f>
        <v>10</v>
      </c>
      <c r="G6" s="305" t="s">
        <v>132</v>
      </c>
      <c r="H6" s="305">
        <v>2</v>
      </c>
      <c r="I6" s="305">
        <f t="shared" ref="I6:I14" si="2">SUM(J6:U6)</f>
        <v>8</v>
      </c>
      <c r="J6" s="305">
        <v>1</v>
      </c>
      <c r="K6" s="305">
        <v>5</v>
      </c>
      <c r="L6" s="305">
        <v>2</v>
      </c>
      <c r="M6" s="305" t="s">
        <v>186</v>
      </c>
      <c r="N6" s="305" t="s">
        <v>132</v>
      </c>
      <c r="O6" s="305" t="s">
        <v>132</v>
      </c>
      <c r="P6" s="305" t="s">
        <v>132</v>
      </c>
      <c r="Q6" s="305" t="s">
        <v>132</v>
      </c>
      <c r="R6" s="305" t="s">
        <v>132</v>
      </c>
      <c r="S6" s="305" t="s">
        <v>132</v>
      </c>
      <c r="T6" s="305" t="s">
        <v>132</v>
      </c>
      <c r="U6" s="304" t="s">
        <v>132</v>
      </c>
      <c r="V6" s="133"/>
      <c r="W6" s="133"/>
    </row>
    <row r="7" spans="2:23" ht="15.25" customHeight="1" x14ac:dyDescent="0.2">
      <c r="B7" s="280"/>
      <c r="C7" s="190"/>
      <c r="D7" s="184"/>
      <c r="E7" s="191" t="s">
        <v>215</v>
      </c>
      <c r="F7" s="303">
        <f t="shared" si="1"/>
        <v>12</v>
      </c>
      <c r="G7" s="305" t="s">
        <v>132</v>
      </c>
      <c r="H7" s="305">
        <v>6</v>
      </c>
      <c r="I7" s="305">
        <f t="shared" si="2"/>
        <v>6</v>
      </c>
      <c r="J7" s="305">
        <v>1</v>
      </c>
      <c r="K7" s="305">
        <v>3</v>
      </c>
      <c r="L7" s="305">
        <v>1</v>
      </c>
      <c r="M7" s="305">
        <v>1</v>
      </c>
      <c r="N7" s="305" t="s">
        <v>132</v>
      </c>
      <c r="O7" s="305" t="s">
        <v>132</v>
      </c>
      <c r="P7" s="305" t="s">
        <v>132</v>
      </c>
      <c r="Q7" s="305" t="s">
        <v>132</v>
      </c>
      <c r="R7" s="305" t="s">
        <v>132</v>
      </c>
      <c r="S7" s="305" t="s">
        <v>132</v>
      </c>
      <c r="T7" s="305" t="s">
        <v>132</v>
      </c>
      <c r="U7" s="304" t="s">
        <v>132</v>
      </c>
      <c r="V7" s="133"/>
      <c r="W7" s="133"/>
    </row>
    <row r="8" spans="2:23" ht="15.25" customHeight="1" x14ac:dyDescent="0.2">
      <c r="B8" s="280"/>
      <c r="C8" s="190"/>
      <c r="D8" s="184"/>
      <c r="E8" s="191" t="s">
        <v>216</v>
      </c>
      <c r="F8" s="303">
        <f t="shared" si="1"/>
        <v>41</v>
      </c>
      <c r="G8" s="305" t="s">
        <v>132</v>
      </c>
      <c r="H8" s="305">
        <v>2</v>
      </c>
      <c r="I8" s="305">
        <f t="shared" si="2"/>
        <v>39</v>
      </c>
      <c r="J8" s="305">
        <v>1</v>
      </c>
      <c r="K8" s="305">
        <v>15</v>
      </c>
      <c r="L8" s="305">
        <v>22</v>
      </c>
      <c r="M8" s="305">
        <v>1</v>
      </c>
      <c r="N8" s="305" t="s">
        <v>186</v>
      </c>
      <c r="O8" s="305" t="s">
        <v>132</v>
      </c>
      <c r="P8" s="305" t="s">
        <v>132</v>
      </c>
      <c r="Q8" s="305" t="s">
        <v>132</v>
      </c>
      <c r="R8" s="305" t="s">
        <v>132</v>
      </c>
      <c r="S8" s="305" t="s">
        <v>132</v>
      </c>
      <c r="T8" s="305" t="s">
        <v>132</v>
      </c>
      <c r="U8" s="304" t="s">
        <v>132</v>
      </c>
      <c r="V8" s="133"/>
      <c r="W8" s="133"/>
    </row>
    <row r="9" spans="2:23" ht="15.25" customHeight="1" x14ac:dyDescent="0.2">
      <c r="B9" s="280"/>
      <c r="C9" s="190"/>
      <c r="D9" s="184"/>
      <c r="E9" s="191" t="s">
        <v>217</v>
      </c>
      <c r="F9" s="303">
        <f t="shared" si="1"/>
        <v>22</v>
      </c>
      <c r="G9" s="305" t="s">
        <v>132</v>
      </c>
      <c r="H9" s="305">
        <v>13</v>
      </c>
      <c r="I9" s="305">
        <f t="shared" si="2"/>
        <v>9</v>
      </c>
      <c r="J9" s="305" t="s">
        <v>186</v>
      </c>
      <c r="K9" s="305" t="s">
        <v>144</v>
      </c>
      <c r="L9" s="305">
        <v>8</v>
      </c>
      <c r="M9" s="305">
        <v>1</v>
      </c>
      <c r="N9" s="305" t="s">
        <v>132</v>
      </c>
      <c r="O9" s="305" t="s">
        <v>132</v>
      </c>
      <c r="P9" s="305" t="s">
        <v>132</v>
      </c>
      <c r="Q9" s="305" t="s">
        <v>132</v>
      </c>
      <c r="R9" s="305" t="s">
        <v>132</v>
      </c>
      <c r="S9" s="305" t="s">
        <v>132</v>
      </c>
      <c r="T9" s="305" t="s">
        <v>132</v>
      </c>
      <c r="U9" s="304" t="s">
        <v>132</v>
      </c>
      <c r="V9" s="133"/>
      <c r="W9" s="133"/>
    </row>
    <row r="10" spans="2:23" ht="15.25" customHeight="1" x14ac:dyDescent="0.2">
      <c r="B10" s="280"/>
      <c r="C10" s="190"/>
      <c r="D10" s="184"/>
      <c r="E10" s="191" t="s">
        <v>218</v>
      </c>
      <c r="F10" s="303">
        <f t="shared" si="1"/>
        <v>15</v>
      </c>
      <c r="G10" s="305" t="s">
        <v>186</v>
      </c>
      <c r="H10" s="305">
        <v>8</v>
      </c>
      <c r="I10" s="305">
        <f t="shared" si="2"/>
        <v>7</v>
      </c>
      <c r="J10" s="305">
        <v>1</v>
      </c>
      <c r="K10" s="305">
        <v>4</v>
      </c>
      <c r="L10" s="305">
        <v>2</v>
      </c>
      <c r="M10" s="305" t="s">
        <v>132</v>
      </c>
      <c r="N10" s="305" t="s">
        <v>132</v>
      </c>
      <c r="O10" s="305" t="s">
        <v>132</v>
      </c>
      <c r="P10" s="305" t="s">
        <v>132</v>
      </c>
      <c r="Q10" s="305" t="s">
        <v>132</v>
      </c>
      <c r="R10" s="305" t="s">
        <v>132</v>
      </c>
      <c r="S10" s="305" t="s">
        <v>132</v>
      </c>
      <c r="T10" s="305" t="s">
        <v>132</v>
      </c>
      <c r="U10" s="304" t="s">
        <v>132</v>
      </c>
      <c r="V10" s="133"/>
      <c r="W10" s="133"/>
    </row>
    <row r="11" spans="2:23" ht="15.25" customHeight="1" x14ac:dyDescent="0.2">
      <c r="B11" s="280"/>
      <c r="C11" s="190"/>
      <c r="D11" s="184"/>
      <c r="E11" s="191" t="s">
        <v>219</v>
      </c>
      <c r="F11" s="303">
        <f t="shared" si="1"/>
        <v>23</v>
      </c>
      <c r="G11" s="305" t="s">
        <v>132</v>
      </c>
      <c r="H11" s="305">
        <v>7</v>
      </c>
      <c r="I11" s="305">
        <f t="shared" si="2"/>
        <v>16</v>
      </c>
      <c r="J11" s="305">
        <v>1</v>
      </c>
      <c r="K11" s="305">
        <v>3</v>
      </c>
      <c r="L11" s="305">
        <v>12</v>
      </c>
      <c r="M11" s="305" t="s">
        <v>132</v>
      </c>
      <c r="N11" s="305" t="s">
        <v>132</v>
      </c>
      <c r="O11" s="305" t="s">
        <v>132</v>
      </c>
      <c r="P11" s="305" t="s">
        <v>132</v>
      </c>
      <c r="Q11" s="305" t="s">
        <v>132</v>
      </c>
      <c r="R11" s="305" t="s">
        <v>132</v>
      </c>
      <c r="S11" s="305" t="s">
        <v>132</v>
      </c>
      <c r="T11" s="305" t="s">
        <v>132</v>
      </c>
      <c r="U11" s="304" t="s">
        <v>132</v>
      </c>
      <c r="V11" s="133"/>
      <c r="W11" s="133"/>
    </row>
    <row r="12" spans="2:23" ht="15.25" customHeight="1" x14ac:dyDescent="0.2">
      <c r="B12" s="280"/>
      <c r="C12" s="190"/>
      <c r="D12" s="184"/>
      <c r="E12" s="191" t="s">
        <v>220</v>
      </c>
      <c r="F12" s="303">
        <f t="shared" si="1"/>
        <v>2</v>
      </c>
      <c r="G12" s="305" t="s">
        <v>132</v>
      </c>
      <c r="H12" s="305">
        <v>1</v>
      </c>
      <c r="I12" s="305">
        <f t="shared" si="2"/>
        <v>1</v>
      </c>
      <c r="J12" s="305" t="s">
        <v>132</v>
      </c>
      <c r="K12" s="305">
        <v>1</v>
      </c>
      <c r="L12" s="305" t="s">
        <v>132</v>
      </c>
      <c r="M12" s="305" t="s">
        <v>132</v>
      </c>
      <c r="N12" s="305" t="s">
        <v>132</v>
      </c>
      <c r="O12" s="305" t="s">
        <v>132</v>
      </c>
      <c r="P12" s="305" t="s">
        <v>132</v>
      </c>
      <c r="Q12" s="305" t="s">
        <v>132</v>
      </c>
      <c r="R12" s="305" t="s">
        <v>132</v>
      </c>
      <c r="S12" s="305" t="s">
        <v>132</v>
      </c>
      <c r="T12" s="305" t="s">
        <v>132</v>
      </c>
      <c r="U12" s="304" t="s">
        <v>132</v>
      </c>
      <c r="V12" s="133"/>
      <c r="W12" s="133"/>
    </row>
    <row r="13" spans="2:23" ht="15.25" customHeight="1" x14ac:dyDescent="0.2">
      <c r="B13" s="280"/>
      <c r="C13" s="190"/>
      <c r="D13" s="184"/>
      <c r="E13" s="191" t="s">
        <v>221</v>
      </c>
      <c r="F13" s="303">
        <f t="shared" si="1"/>
        <v>15</v>
      </c>
      <c r="G13" s="305">
        <v>4</v>
      </c>
      <c r="H13" s="305">
        <v>4</v>
      </c>
      <c r="I13" s="305">
        <f t="shared" si="2"/>
        <v>7</v>
      </c>
      <c r="J13" s="305" t="s">
        <v>132</v>
      </c>
      <c r="K13" s="305">
        <v>7</v>
      </c>
      <c r="L13" s="305" t="s">
        <v>132</v>
      </c>
      <c r="M13" s="305" t="s">
        <v>132</v>
      </c>
      <c r="N13" s="305" t="s">
        <v>132</v>
      </c>
      <c r="O13" s="305" t="s">
        <v>132</v>
      </c>
      <c r="P13" s="305" t="s">
        <v>132</v>
      </c>
      <c r="Q13" s="305" t="s">
        <v>132</v>
      </c>
      <c r="R13" s="305" t="s">
        <v>132</v>
      </c>
      <c r="S13" s="305" t="s">
        <v>132</v>
      </c>
      <c r="T13" s="305" t="s">
        <v>132</v>
      </c>
      <c r="U13" s="304" t="s">
        <v>132</v>
      </c>
      <c r="V13" s="133"/>
      <c r="W13" s="133"/>
    </row>
    <row r="14" spans="2:23" ht="15.25" customHeight="1" x14ac:dyDescent="0.2">
      <c r="B14" s="280"/>
      <c r="C14" s="190"/>
      <c r="D14" s="184"/>
      <c r="E14" s="191" t="s">
        <v>222</v>
      </c>
      <c r="F14" s="303">
        <f t="shared" si="1"/>
        <v>38</v>
      </c>
      <c r="G14" s="305">
        <v>2</v>
      </c>
      <c r="H14" s="305">
        <v>5</v>
      </c>
      <c r="I14" s="305">
        <f t="shared" si="2"/>
        <v>31</v>
      </c>
      <c r="J14" s="305">
        <v>4</v>
      </c>
      <c r="K14" s="305">
        <v>13</v>
      </c>
      <c r="L14" s="305">
        <v>12</v>
      </c>
      <c r="M14" s="305">
        <v>2</v>
      </c>
      <c r="N14" s="305" t="s">
        <v>132</v>
      </c>
      <c r="O14" s="305" t="s">
        <v>132</v>
      </c>
      <c r="P14" s="305" t="s">
        <v>132</v>
      </c>
      <c r="Q14" s="305" t="s">
        <v>132</v>
      </c>
      <c r="R14" s="305" t="s">
        <v>132</v>
      </c>
      <c r="S14" s="305" t="s">
        <v>132</v>
      </c>
      <c r="T14" s="305" t="s">
        <v>132</v>
      </c>
      <c r="U14" s="304" t="s">
        <v>132</v>
      </c>
      <c r="V14" s="133"/>
      <c r="W14" s="133"/>
    </row>
    <row r="15" spans="2:23" ht="15.25" customHeight="1" x14ac:dyDescent="0.2">
      <c r="B15" s="280"/>
      <c r="C15" s="184" t="s">
        <v>95</v>
      </c>
      <c r="D15" s="184"/>
      <c r="E15" s="189"/>
      <c r="F15" s="303">
        <f t="shared" ref="F15:T15" si="3">F16</f>
        <v>13</v>
      </c>
      <c r="G15" s="303" t="str">
        <f t="shared" si="3"/>
        <v xml:space="preserve"> -</v>
      </c>
      <c r="H15" s="303">
        <f t="shared" si="3"/>
        <v>4</v>
      </c>
      <c r="I15" s="303">
        <f t="shared" si="3"/>
        <v>9</v>
      </c>
      <c r="J15" s="303">
        <f t="shared" si="3"/>
        <v>4</v>
      </c>
      <c r="K15" s="303">
        <f t="shared" si="3"/>
        <v>2</v>
      </c>
      <c r="L15" s="303">
        <f t="shared" si="3"/>
        <v>3</v>
      </c>
      <c r="M15" s="303" t="str">
        <f t="shared" si="3"/>
        <v xml:space="preserve"> -</v>
      </c>
      <c r="N15" s="303" t="str">
        <f t="shared" si="3"/>
        <v xml:space="preserve"> -</v>
      </c>
      <c r="O15" s="303" t="str">
        <f t="shared" si="3"/>
        <v xml:space="preserve"> -</v>
      </c>
      <c r="P15" s="303" t="str">
        <f t="shared" si="3"/>
        <v xml:space="preserve"> -</v>
      </c>
      <c r="Q15" s="303" t="str">
        <f t="shared" si="3"/>
        <v xml:space="preserve"> -</v>
      </c>
      <c r="R15" s="303" t="str">
        <f t="shared" si="3"/>
        <v xml:space="preserve"> -</v>
      </c>
      <c r="S15" s="303" t="str">
        <f t="shared" si="3"/>
        <v xml:space="preserve"> -</v>
      </c>
      <c r="T15" s="303" t="str">
        <f t="shared" si="3"/>
        <v xml:space="preserve"> -</v>
      </c>
      <c r="U15" s="304" t="s">
        <v>132</v>
      </c>
      <c r="V15" s="133"/>
      <c r="W15" s="133"/>
    </row>
    <row r="16" spans="2:23" ht="15.25" customHeight="1" x14ac:dyDescent="0.2">
      <c r="B16" s="280"/>
      <c r="C16" s="190"/>
      <c r="D16" s="184"/>
      <c r="E16" s="191" t="s">
        <v>223</v>
      </c>
      <c r="F16" s="303">
        <f>SUM(G16:I16)</f>
        <v>13</v>
      </c>
      <c r="G16" s="305" t="s">
        <v>132</v>
      </c>
      <c r="H16" s="305">
        <v>4</v>
      </c>
      <c r="I16" s="305">
        <f>SUM(J16:U16)</f>
        <v>9</v>
      </c>
      <c r="J16" s="305">
        <v>4</v>
      </c>
      <c r="K16" s="305">
        <v>2</v>
      </c>
      <c r="L16" s="305">
        <v>3</v>
      </c>
      <c r="M16" s="305" t="s">
        <v>132</v>
      </c>
      <c r="N16" s="305" t="s">
        <v>132</v>
      </c>
      <c r="O16" s="305" t="s">
        <v>132</v>
      </c>
      <c r="P16" s="305" t="s">
        <v>132</v>
      </c>
      <c r="Q16" s="305" t="s">
        <v>132</v>
      </c>
      <c r="R16" s="305" t="s">
        <v>132</v>
      </c>
      <c r="S16" s="305" t="s">
        <v>132</v>
      </c>
      <c r="T16" s="305" t="s">
        <v>132</v>
      </c>
      <c r="U16" s="304" t="s">
        <v>132</v>
      </c>
      <c r="V16" s="133"/>
      <c r="W16" s="133"/>
    </row>
    <row r="17" spans="2:23" ht="15.25" customHeight="1" x14ac:dyDescent="0.2">
      <c r="B17" s="280"/>
      <c r="C17" s="184" t="s">
        <v>93</v>
      </c>
      <c r="D17" s="184"/>
      <c r="E17" s="189"/>
      <c r="F17" s="303">
        <f t="shared" ref="F17:U17" si="4">SUM(F18:F20)</f>
        <v>271</v>
      </c>
      <c r="G17" s="303">
        <f t="shared" si="4"/>
        <v>3</v>
      </c>
      <c r="H17" s="303">
        <f t="shared" si="4"/>
        <v>79</v>
      </c>
      <c r="I17" s="303">
        <f t="shared" si="4"/>
        <v>189</v>
      </c>
      <c r="J17" s="303">
        <f t="shared" si="4"/>
        <v>16</v>
      </c>
      <c r="K17" s="303">
        <f t="shared" si="4"/>
        <v>77</v>
      </c>
      <c r="L17" s="303">
        <f t="shared" si="4"/>
        <v>85</v>
      </c>
      <c r="M17" s="303">
        <f t="shared" si="4"/>
        <v>10</v>
      </c>
      <c r="N17" s="303">
        <f t="shared" si="4"/>
        <v>1</v>
      </c>
      <c r="O17" s="303">
        <f t="shared" si="4"/>
        <v>0</v>
      </c>
      <c r="P17" s="303">
        <f t="shared" si="4"/>
        <v>0</v>
      </c>
      <c r="Q17" s="303">
        <f t="shared" si="4"/>
        <v>0</v>
      </c>
      <c r="R17" s="303">
        <f t="shared" si="4"/>
        <v>0</v>
      </c>
      <c r="S17" s="303">
        <f t="shared" si="4"/>
        <v>0</v>
      </c>
      <c r="T17" s="303">
        <f t="shared" si="4"/>
        <v>0</v>
      </c>
      <c r="U17" s="304">
        <f t="shared" si="4"/>
        <v>0</v>
      </c>
      <c r="V17" s="133"/>
      <c r="W17" s="133"/>
    </row>
    <row r="18" spans="2:23" ht="15.25" customHeight="1" x14ac:dyDescent="0.2">
      <c r="B18" s="280"/>
      <c r="C18" s="190"/>
      <c r="D18" s="184"/>
      <c r="E18" s="191" t="s">
        <v>224</v>
      </c>
      <c r="F18" s="303">
        <f>SUM(G18:I18)</f>
        <v>163</v>
      </c>
      <c r="G18" s="305" t="s">
        <v>132</v>
      </c>
      <c r="H18" s="305">
        <v>44</v>
      </c>
      <c r="I18" s="305">
        <f>SUM(J18:U18)</f>
        <v>119</v>
      </c>
      <c r="J18" s="305">
        <v>8</v>
      </c>
      <c r="K18" s="305">
        <v>56</v>
      </c>
      <c r="L18" s="305">
        <v>47</v>
      </c>
      <c r="M18" s="305">
        <v>8</v>
      </c>
      <c r="N18" s="305" t="s">
        <v>132</v>
      </c>
      <c r="O18" s="305" t="s">
        <v>132</v>
      </c>
      <c r="P18" s="305" t="s">
        <v>132</v>
      </c>
      <c r="Q18" s="305" t="s">
        <v>132</v>
      </c>
      <c r="R18" s="305" t="s">
        <v>132</v>
      </c>
      <c r="S18" s="305" t="s">
        <v>132</v>
      </c>
      <c r="T18" s="305" t="s">
        <v>132</v>
      </c>
      <c r="U18" s="304" t="s">
        <v>132</v>
      </c>
      <c r="V18" s="133"/>
      <c r="W18" s="133"/>
    </row>
    <row r="19" spans="2:23" ht="15.25" customHeight="1" x14ac:dyDescent="0.2">
      <c r="B19" s="280"/>
      <c r="C19" s="190"/>
      <c r="D19" s="184"/>
      <c r="E19" s="191" t="s">
        <v>225</v>
      </c>
      <c r="F19" s="303">
        <f>SUM(G19:I19)</f>
        <v>40</v>
      </c>
      <c r="G19" s="305" t="s">
        <v>132</v>
      </c>
      <c r="H19" s="305">
        <v>1</v>
      </c>
      <c r="I19" s="305">
        <f>SUM(J19:U19)</f>
        <v>39</v>
      </c>
      <c r="J19" s="305">
        <v>3</v>
      </c>
      <c r="K19" s="305">
        <v>3</v>
      </c>
      <c r="L19" s="305">
        <v>31</v>
      </c>
      <c r="M19" s="305">
        <v>1</v>
      </c>
      <c r="N19" s="305">
        <v>1</v>
      </c>
      <c r="O19" s="305" t="s">
        <v>132</v>
      </c>
      <c r="P19" s="305" t="s">
        <v>132</v>
      </c>
      <c r="Q19" s="305" t="s">
        <v>132</v>
      </c>
      <c r="R19" s="305" t="s">
        <v>132</v>
      </c>
      <c r="S19" s="305" t="s">
        <v>132</v>
      </c>
      <c r="T19" s="305" t="s">
        <v>132</v>
      </c>
      <c r="U19" s="304" t="s">
        <v>132</v>
      </c>
      <c r="V19" s="133"/>
      <c r="W19" s="133"/>
    </row>
    <row r="20" spans="2:23" ht="15.25" customHeight="1" x14ac:dyDescent="0.2">
      <c r="B20" s="280"/>
      <c r="C20" s="190"/>
      <c r="D20" s="184"/>
      <c r="E20" s="191" t="s">
        <v>226</v>
      </c>
      <c r="F20" s="303">
        <f>SUM(G20:I20)</f>
        <v>68</v>
      </c>
      <c r="G20" s="305">
        <v>3</v>
      </c>
      <c r="H20" s="305">
        <v>34</v>
      </c>
      <c r="I20" s="305">
        <f>SUM(J20:U20)</f>
        <v>31</v>
      </c>
      <c r="J20" s="305">
        <v>5</v>
      </c>
      <c r="K20" s="305">
        <v>18</v>
      </c>
      <c r="L20" s="305">
        <v>7</v>
      </c>
      <c r="M20" s="305">
        <v>1</v>
      </c>
      <c r="N20" s="305" t="s">
        <v>132</v>
      </c>
      <c r="O20" s="305" t="s">
        <v>132</v>
      </c>
      <c r="P20" s="305" t="s">
        <v>132</v>
      </c>
      <c r="Q20" s="305" t="s">
        <v>132</v>
      </c>
      <c r="R20" s="305" t="s">
        <v>132</v>
      </c>
      <c r="S20" s="305" t="s">
        <v>132</v>
      </c>
      <c r="T20" s="305" t="s">
        <v>132</v>
      </c>
      <c r="U20" s="304" t="s">
        <v>132</v>
      </c>
      <c r="V20" s="133"/>
      <c r="W20" s="133"/>
    </row>
    <row r="21" spans="2:23" ht="15.25" customHeight="1" x14ac:dyDescent="0.2">
      <c r="B21" s="280"/>
      <c r="C21" s="184" t="s">
        <v>89</v>
      </c>
      <c r="D21" s="184"/>
      <c r="E21" s="189"/>
      <c r="F21" s="303">
        <f t="shared" ref="F21:U21" si="5">SUM(F22:F27)</f>
        <v>210</v>
      </c>
      <c r="G21" s="303">
        <f t="shared" si="5"/>
        <v>0</v>
      </c>
      <c r="H21" s="303">
        <f t="shared" si="5"/>
        <v>74</v>
      </c>
      <c r="I21" s="303">
        <f t="shared" si="5"/>
        <v>136</v>
      </c>
      <c r="J21" s="303">
        <f t="shared" si="5"/>
        <v>7</v>
      </c>
      <c r="K21" s="303">
        <f t="shared" si="5"/>
        <v>33</v>
      </c>
      <c r="L21" s="303">
        <f t="shared" si="5"/>
        <v>54</v>
      </c>
      <c r="M21" s="303">
        <f t="shared" si="5"/>
        <v>28</v>
      </c>
      <c r="N21" s="303">
        <f t="shared" si="5"/>
        <v>14</v>
      </c>
      <c r="O21" s="303">
        <f t="shared" si="5"/>
        <v>0</v>
      </c>
      <c r="P21" s="303">
        <f t="shared" si="5"/>
        <v>0</v>
      </c>
      <c r="Q21" s="303">
        <f t="shared" si="5"/>
        <v>0</v>
      </c>
      <c r="R21" s="303">
        <f t="shared" si="5"/>
        <v>0</v>
      </c>
      <c r="S21" s="303">
        <f t="shared" si="5"/>
        <v>0</v>
      </c>
      <c r="T21" s="303">
        <f t="shared" si="5"/>
        <v>0</v>
      </c>
      <c r="U21" s="304">
        <f t="shared" si="5"/>
        <v>0</v>
      </c>
      <c r="V21" s="133"/>
      <c r="W21" s="133"/>
    </row>
    <row r="22" spans="2:23" ht="15.25" customHeight="1" x14ac:dyDescent="0.2">
      <c r="B22" s="280"/>
      <c r="C22" s="190"/>
      <c r="D22" s="184"/>
      <c r="E22" s="191" t="s">
        <v>227</v>
      </c>
      <c r="F22" s="303">
        <f t="shared" ref="F22:F27" si="6">SUM(G22:I22)</f>
        <v>14</v>
      </c>
      <c r="G22" s="305" t="s">
        <v>132</v>
      </c>
      <c r="H22" s="305">
        <v>11</v>
      </c>
      <c r="I22" s="305">
        <f t="shared" ref="I22:I27" si="7">SUM(J22:U22)</f>
        <v>3</v>
      </c>
      <c r="J22" s="305" t="s">
        <v>132</v>
      </c>
      <c r="K22" s="305" t="s">
        <v>182</v>
      </c>
      <c r="L22" s="305">
        <v>3</v>
      </c>
      <c r="M22" s="305" t="s">
        <v>132</v>
      </c>
      <c r="N22" s="305" t="s">
        <v>132</v>
      </c>
      <c r="O22" s="305" t="s">
        <v>132</v>
      </c>
      <c r="P22" s="305" t="s">
        <v>132</v>
      </c>
      <c r="Q22" s="305" t="s">
        <v>132</v>
      </c>
      <c r="R22" s="305" t="s">
        <v>132</v>
      </c>
      <c r="S22" s="305" t="s">
        <v>132</v>
      </c>
      <c r="T22" s="305" t="s">
        <v>132</v>
      </c>
      <c r="U22" s="304" t="s">
        <v>132</v>
      </c>
      <c r="V22" s="133"/>
      <c r="W22" s="133"/>
    </row>
    <row r="23" spans="2:23" ht="15.25" customHeight="1" x14ac:dyDescent="0.2">
      <c r="B23" s="280"/>
      <c r="C23" s="190"/>
      <c r="D23" s="184"/>
      <c r="E23" s="191" t="s">
        <v>228</v>
      </c>
      <c r="F23" s="303">
        <f t="shared" si="6"/>
        <v>30</v>
      </c>
      <c r="G23" s="305" t="s">
        <v>132</v>
      </c>
      <c r="H23" s="305">
        <v>5</v>
      </c>
      <c r="I23" s="305">
        <f t="shared" si="7"/>
        <v>25</v>
      </c>
      <c r="J23" s="305">
        <v>1</v>
      </c>
      <c r="K23" s="305">
        <v>7</v>
      </c>
      <c r="L23" s="305">
        <v>7</v>
      </c>
      <c r="M23" s="305">
        <v>2</v>
      </c>
      <c r="N23" s="305">
        <v>8</v>
      </c>
      <c r="O23" s="305" t="s">
        <v>132</v>
      </c>
      <c r="P23" s="305" t="s">
        <v>132</v>
      </c>
      <c r="Q23" s="305" t="s">
        <v>182</v>
      </c>
      <c r="R23" s="305" t="s">
        <v>185</v>
      </c>
      <c r="S23" s="305" t="s">
        <v>132</v>
      </c>
      <c r="T23" s="305" t="s">
        <v>182</v>
      </c>
      <c r="U23" s="304" t="s">
        <v>132</v>
      </c>
      <c r="V23" s="133"/>
      <c r="W23" s="133"/>
    </row>
    <row r="24" spans="2:23" ht="15.25" customHeight="1" x14ac:dyDescent="0.2">
      <c r="B24" s="280"/>
      <c r="C24" s="190"/>
      <c r="D24" s="184"/>
      <c r="E24" s="191" t="s">
        <v>229</v>
      </c>
      <c r="F24" s="303">
        <f t="shared" si="6"/>
        <v>34</v>
      </c>
      <c r="G24" s="305" t="s">
        <v>132</v>
      </c>
      <c r="H24" s="305">
        <v>20</v>
      </c>
      <c r="I24" s="305">
        <f t="shared" si="7"/>
        <v>14</v>
      </c>
      <c r="J24" s="305">
        <v>5</v>
      </c>
      <c r="K24" s="305">
        <v>6</v>
      </c>
      <c r="L24" s="305">
        <v>2</v>
      </c>
      <c r="M24" s="305" t="s">
        <v>132</v>
      </c>
      <c r="N24" s="305">
        <v>1</v>
      </c>
      <c r="O24" s="305" t="s">
        <v>132</v>
      </c>
      <c r="P24" s="305" t="s">
        <v>132</v>
      </c>
      <c r="Q24" s="305" t="s">
        <v>132</v>
      </c>
      <c r="R24" s="305" t="s">
        <v>132</v>
      </c>
      <c r="S24" s="305" t="s">
        <v>132</v>
      </c>
      <c r="T24" s="305" t="s">
        <v>132</v>
      </c>
      <c r="U24" s="304" t="s">
        <v>132</v>
      </c>
      <c r="V24" s="133"/>
      <c r="W24" s="133"/>
    </row>
    <row r="25" spans="2:23" ht="15.25" customHeight="1" x14ac:dyDescent="0.2">
      <c r="B25" s="280"/>
      <c r="C25" s="190"/>
      <c r="D25" s="184"/>
      <c r="E25" s="191" t="s">
        <v>230</v>
      </c>
      <c r="F25" s="303">
        <f t="shared" si="6"/>
        <v>29</v>
      </c>
      <c r="G25" s="305" t="s">
        <v>182</v>
      </c>
      <c r="H25" s="305">
        <v>10</v>
      </c>
      <c r="I25" s="305">
        <f t="shared" si="7"/>
        <v>19</v>
      </c>
      <c r="J25" s="305" t="s">
        <v>183</v>
      </c>
      <c r="K25" s="305">
        <v>11</v>
      </c>
      <c r="L25" s="305">
        <v>3</v>
      </c>
      <c r="M25" s="305">
        <v>4</v>
      </c>
      <c r="N25" s="305">
        <v>1</v>
      </c>
      <c r="O25" s="305" t="s">
        <v>132</v>
      </c>
      <c r="P25" s="305" t="s">
        <v>132</v>
      </c>
      <c r="Q25" s="305" t="s">
        <v>132</v>
      </c>
      <c r="R25" s="305" t="s">
        <v>132</v>
      </c>
      <c r="S25" s="305" t="s">
        <v>132</v>
      </c>
      <c r="T25" s="305" t="s">
        <v>132</v>
      </c>
      <c r="U25" s="304" t="s">
        <v>132</v>
      </c>
      <c r="V25" s="133"/>
      <c r="W25" s="133"/>
    </row>
    <row r="26" spans="2:23" ht="15.25" customHeight="1" x14ac:dyDescent="0.2">
      <c r="B26" s="280"/>
      <c r="C26" s="190"/>
      <c r="D26" s="184"/>
      <c r="E26" s="191" t="s">
        <v>231</v>
      </c>
      <c r="F26" s="303">
        <f t="shared" si="6"/>
        <v>30</v>
      </c>
      <c r="G26" s="305" t="s">
        <v>132</v>
      </c>
      <c r="H26" s="305">
        <v>4</v>
      </c>
      <c r="I26" s="305">
        <f t="shared" si="7"/>
        <v>26</v>
      </c>
      <c r="J26" s="305" t="s">
        <v>132</v>
      </c>
      <c r="K26" s="305">
        <v>5</v>
      </c>
      <c r="L26" s="305">
        <v>17</v>
      </c>
      <c r="M26" s="305">
        <v>3</v>
      </c>
      <c r="N26" s="305">
        <v>1</v>
      </c>
      <c r="O26" s="305" t="s">
        <v>132</v>
      </c>
      <c r="P26" s="305" t="s">
        <v>132</v>
      </c>
      <c r="Q26" s="305" t="s">
        <v>132</v>
      </c>
      <c r="R26" s="305" t="s">
        <v>132</v>
      </c>
      <c r="S26" s="305" t="s">
        <v>132</v>
      </c>
      <c r="T26" s="305" t="s">
        <v>132</v>
      </c>
      <c r="U26" s="304" t="s">
        <v>132</v>
      </c>
      <c r="V26" s="133"/>
      <c r="W26" s="133"/>
    </row>
    <row r="27" spans="2:23" ht="15.25" customHeight="1" x14ac:dyDescent="0.2">
      <c r="B27" s="280"/>
      <c r="C27" s="190"/>
      <c r="D27" s="184"/>
      <c r="E27" s="191" t="s">
        <v>232</v>
      </c>
      <c r="F27" s="303">
        <f t="shared" si="6"/>
        <v>73</v>
      </c>
      <c r="G27" s="305" t="s">
        <v>184</v>
      </c>
      <c r="H27" s="305">
        <v>24</v>
      </c>
      <c r="I27" s="305">
        <f t="shared" si="7"/>
        <v>49</v>
      </c>
      <c r="J27" s="305">
        <v>1</v>
      </c>
      <c r="K27" s="305">
        <v>4</v>
      </c>
      <c r="L27" s="305">
        <v>22</v>
      </c>
      <c r="M27" s="305">
        <v>19</v>
      </c>
      <c r="N27" s="305">
        <v>3</v>
      </c>
      <c r="O27" s="305" t="s">
        <v>132</v>
      </c>
      <c r="P27" s="305" t="s">
        <v>132</v>
      </c>
      <c r="Q27" s="305" t="s">
        <v>132</v>
      </c>
      <c r="R27" s="305" t="s">
        <v>132</v>
      </c>
      <c r="S27" s="305" t="s">
        <v>132</v>
      </c>
      <c r="T27" s="305" t="s">
        <v>132</v>
      </c>
      <c r="U27" s="304" t="s">
        <v>132</v>
      </c>
      <c r="V27" s="133"/>
      <c r="W27" s="133"/>
    </row>
    <row r="28" spans="2:23" ht="15.25" customHeight="1" x14ac:dyDescent="0.2">
      <c r="B28" s="280"/>
      <c r="C28" s="184" t="s">
        <v>82</v>
      </c>
      <c r="D28" s="184"/>
      <c r="E28" s="189"/>
      <c r="F28" s="303">
        <f t="shared" ref="F28:U28" si="8">SUM(F29:F33)</f>
        <v>171</v>
      </c>
      <c r="G28" s="303">
        <f t="shared" si="8"/>
        <v>0</v>
      </c>
      <c r="H28" s="303">
        <f t="shared" si="8"/>
        <v>32</v>
      </c>
      <c r="I28" s="303">
        <f t="shared" si="8"/>
        <v>139</v>
      </c>
      <c r="J28" s="303">
        <f t="shared" si="8"/>
        <v>3</v>
      </c>
      <c r="K28" s="303">
        <f t="shared" si="8"/>
        <v>23</v>
      </c>
      <c r="L28" s="303">
        <f t="shared" si="8"/>
        <v>96</v>
      </c>
      <c r="M28" s="303">
        <f t="shared" si="8"/>
        <v>14</v>
      </c>
      <c r="N28" s="303">
        <f t="shared" si="8"/>
        <v>3</v>
      </c>
      <c r="O28" s="303">
        <f t="shared" si="8"/>
        <v>0</v>
      </c>
      <c r="P28" s="303">
        <f t="shared" si="8"/>
        <v>0</v>
      </c>
      <c r="Q28" s="303">
        <f t="shared" si="8"/>
        <v>0</v>
      </c>
      <c r="R28" s="303">
        <f t="shared" si="8"/>
        <v>0</v>
      </c>
      <c r="S28" s="303">
        <f t="shared" si="8"/>
        <v>0</v>
      </c>
      <c r="T28" s="303">
        <f t="shared" si="8"/>
        <v>0</v>
      </c>
      <c r="U28" s="304">
        <f t="shared" si="8"/>
        <v>0</v>
      </c>
      <c r="V28" s="133"/>
      <c r="W28" s="133"/>
    </row>
    <row r="29" spans="2:23" ht="15.25" customHeight="1" x14ac:dyDescent="0.2">
      <c r="B29" s="280"/>
      <c r="C29" s="190"/>
      <c r="D29" s="184"/>
      <c r="E29" s="191" t="s">
        <v>233</v>
      </c>
      <c r="F29" s="303">
        <f>SUM(G29:I29)</f>
        <v>20</v>
      </c>
      <c r="G29" s="305" t="s">
        <v>132</v>
      </c>
      <c r="H29" s="305">
        <v>8</v>
      </c>
      <c r="I29" s="305">
        <f>SUM(J29:U29)</f>
        <v>12</v>
      </c>
      <c r="J29" s="305" t="s">
        <v>132</v>
      </c>
      <c r="K29" s="305">
        <v>6</v>
      </c>
      <c r="L29" s="305">
        <v>5</v>
      </c>
      <c r="M29" s="305">
        <v>1</v>
      </c>
      <c r="N29" s="305" t="s">
        <v>132</v>
      </c>
      <c r="O29" s="305" t="s">
        <v>132</v>
      </c>
      <c r="P29" s="305" t="s">
        <v>132</v>
      </c>
      <c r="Q29" s="305" t="s">
        <v>132</v>
      </c>
      <c r="R29" s="305" t="s">
        <v>132</v>
      </c>
      <c r="S29" s="305" t="s">
        <v>132</v>
      </c>
      <c r="T29" s="305" t="s">
        <v>132</v>
      </c>
      <c r="U29" s="304" t="s">
        <v>132</v>
      </c>
      <c r="V29" s="133"/>
      <c r="W29" s="133"/>
    </row>
    <row r="30" spans="2:23" ht="15.25" customHeight="1" x14ac:dyDescent="0.2">
      <c r="B30" s="280"/>
      <c r="C30" s="190"/>
      <c r="D30" s="184"/>
      <c r="E30" s="191" t="s">
        <v>234</v>
      </c>
      <c r="F30" s="303">
        <f>SUM(G30:I30)</f>
        <v>61</v>
      </c>
      <c r="G30" s="305" t="s">
        <v>132</v>
      </c>
      <c r="H30" s="305">
        <v>2</v>
      </c>
      <c r="I30" s="305">
        <f>SUM(J30:U30)</f>
        <v>59</v>
      </c>
      <c r="J30" s="305" t="s">
        <v>182</v>
      </c>
      <c r="K30" s="305">
        <v>1</v>
      </c>
      <c r="L30" s="305">
        <v>49</v>
      </c>
      <c r="M30" s="305">
        <v>6</v>
      </c>
      <c r="N30" s="305">
        <v>3</v>
      </c>
      <c r="O30" s="305" t="s">
        <v>183</v>
      </c>
      <c r="P30" s="305" t="s">
        <v>132</v>
      </c>
      <c r="Q30" s="305" t="s">
        <v>132</v>
      </c>
      <c r="R30" s="305" t="s">
        <v>132</v>
      </c>
      <c r="S30" s="305" t="s">
        <v>132</v>
      </c>
      <c r="T30" s="305" t="s">
        <v>132</v>
      </c>
      <c r="U30" s="304" t="s">
        <v>132</v>
      </c>
      <c r="V30" s="133"/>
      <c r="W30" s="133"/>
    </row>
    <row r="31" spans="2:23" ht="15.25" customHeight="1" x14ac:dyDescent="0.2">
      <c r="B31" s="280"/>
      <c r="C31" s="190"/>
      <c r="D31" s="184"/>
      <c r="E31" s="191" t="s">
        <v>238</v>
      </c>
      <c r="F31" s="303">
        <f>SUM(G31:I31)</f>
        <v>23</v>
      </c>
      <c r="G31" s="305" t="s">
        <v>132</v>
      </c>
      <c r="H31" s="305">
        <v>8</v>
      </c>
      <c r="I31" s="305">
        <f>SUM(J31:U31)</f>
        <v>15</v>
      </c>
      <c r="J31" s="305">
        <v>3</v>
      </c>
      <c r="K31" s="305">
        <v>9</v>
      </c>
      <c r="L31" s="305">
        <v>3</v>
      </c>
      <c r="M31" s="305" t="s">
        <v>132</v>
      </c>
      <c r="N31" s="305" t="s">
        <v>132</v>
      </c>
      <c r="O31" s="305" t="s">
        <v>132</v>
      </c>
      <c r="P31" s="305" t="s">
        <v>132</v>
      </c>
      <c r="Q31" s="305" t="s">
        <v>132</v>
      </c>
      <c r="R31" s="305" t="s">
        <v>132</v>
      </c>
      <c r="S31" s="305" t="s">
        <v>132</v>
      </c>
      <c r="T31" s="305" t="s">
        <v>132</v>
      </c>
      <c r="U31" s="304" t="s">
        <v>132</v>
      </c>
      <c r="V31" s="133"/>
      <c r="W31" s="133"/>
    </row>
    <row r="32" spans="2:23" ht="15.25" customHeight="1" x14ac:dyDescent="0.2">
      <c r="B32" s="280"/>
      <c r="C32" s="190"/>
      <c r="D32" s="184"/>
      <c r="E32" s="191" t="s">
        <v>236</v>
      </c>
      <c r="F32" s="303">
        <f>SUM(G32:I32)</f>
        <v>4</v>
      </c>
      <c r="G32" s="305" t="s">
        <v>132</v>
      </c>
      <c r="H32" s="305" t="s">
        <v>182</v>
      </c>
      <c r="I32" s="305">
        <f>SUM(J32:U32)</f>
        <v>4</v>
      </c>
      <c r="J32" s="305" t="s">
        <v>132</v>
      </c>
      <c r="K32" s="305">
        <v>2</v>
      </c>
      <c r="L32" s="305">
        <v>1</v>
      </c>
      <c r="M32" s="305">
        <v>1</v>
      </c>
      <c r="N32" s="305" t="s">
        <v>132</v>
      </c>
      <c r="O32" s="305" t="s">
        <v>132</v>
      </c>
      <c r="P32" s="305" t="s">
        <v>132</v>
      </c>
      <c r="Q32" s="305" t="s">
        <v>132</v>
      </c>
      <c r="R32" s="305" t="s">
        <v>132</v>
      </c>
      <c r="S32" s="305" t="s">
        <v>132</v>
      </c>
      <c r="T32" s="305" t="s">
        <v>132</v>
      </c>
      <c r="U32" s="304" t="s">
        <v>132</v>
      </c>
      <c r="V32" s="133"/>
      <c r="W32" s="133"/>
    </row>
    <row r="33" spans="2:23" ht="15.25" customHeight="1" x14ac:dyDescent="0.2">
      <c r="B33" s="280"/>
      <c r="C33" s="190"/>
      <c r="D33" s="184"/>
      <c r="E33" s="191" t="s">
        <v>237</v>
      </c>
      <c r="F33" s="303">
        <f>SUM(G33:I33)</f>
        <v>63</v>
      </c>
      <c r="G33" s="305" t="s">
        <v>132</v>
      </c>
      <c r="H33" s="305">
        <v>14</v>
      </c>
      <c r="I33" s="305">
        <f>SUM(J33:U33)</f>
        <v>49</v>
      </c>
      <c r="J33" s="305" t="s">
        <v>132</v>
      </c>
      <c r="K33" s="305">
        <v>5</v>
      </c>
      <c r="L33" s="305">
        <v>38</v>
      </c>
      <c r="M33" s="305">
        <v>6</v>
      </c>
      <c r="N33" s="305" t="s">
        <v>132</v>
      </c>
      <c r="O33" s="305" t="s">
        <v>132</v>
      </c>
      <c r="P33" s="305" t="s">
        <v>132</v>
      </c>
      <c r="Q33" s="305" t="s">
        <v>132</v>
      </c>
      <c r="R33" s="305" t="s">
        <v>132</v>
      </c>
      <c r="S33" s="305" t="s">
        <v>132</v>
      </c>
      <c r="T33" s="305" t="s">
        <v>132</v>
      </c>
      <c r="U33" s="304" t="s">
        <v>132</v>
      </c>
      <c r="V33" s="133"/>
      <c r="W33" s="133"/>
    </row>
    <row r="34" spans="2:23" ht="15.25" customHeight="1" thickBot="1" x14ac:dyDescent="0.25">
      <c r="B34" s="281"/>
      <c r="C34" s="282" t="s">
        <v>131</v>
      </c>
      <c r="D34" s="283"/>
      <c r="E34" s="284"/>
      <c r="F34" s="306">
        <f t="shared" ref="F34:N34" si="9">SUM(F5,F15,F17,F21,F28)</f>
        <v>843</v>
      </c>
      <c r="G34" s="306">
        <f t="shared" si="9"/>
        <v>9</v>
      </c>
      <c r="H34" s="306">
        <f t="shared" si="9"/>
        <v>237</v>
      </c>
      <c r="I34" s="306">
        <f t="shared" si="9"/>
        <v>597</v>
      </c>
      <c r="J34" s="306">
        <f t="shared" si="9"/>
        <v>39</v>
      </c>
      <c r="K34" s="306">
        <f t="shared" si="9"/>
        <v>186</v>
      </c>
      <c r="L34" s="306">
        <f t="shared" si="9"/>
        <v>297</v>
      </c>
      <c r="M34" s="306">
        <f t="shared" si="9"/>
        <v>57</v>
      </c>
      <c r="N34" s="306">
        <f t="shared" si="9"/>
        <v>18</v>
      </c>
      <c r="O34" s="306" t="s">
        <v>132</v>
      </c>
      <c r="P34" s="306" t="s">
        <v>132</v>
      </c>
      <c r="Q34" s="306" t="s">
        <v>132</v>
      </c>
      <c r="R34" s="306" t="s">
        <v>132</v>
      </c>
      <c r="S34" s="306" t="s">
        <v>132</v>
      </c>
      <c r="T34" s="306" t="s">
        <v>132</v>
      </c>
      <c r="U34" s="307" t="s">
        <v>132</v>
      </c>
      <c r="V34" s="133"/>
      <c r="W34" s="133"/>
    </row>
    <row r="35" spans="2:23" ht="16" customHeight="1" x14ac:dyDescent="0.2">
      <c r="B35" s="183" t="s">
        <v>75</v>
      </c>
      <c r="C35" s="183"/>
      <c r="D35" s="183"/>
      <c r="E35" s="183"/>
      <c r="F35" s="195"/>
      <c r="G35" s="195"/>
      <c r="H35" s="195"/>
      <c r="I35" s="196"/>
      <c r="J35" s="196"/>
      <c r="K35" s="195"/>
      <c r="L35" s="195"/>
      <c r="M35" s="195"/>
      <c r="N35" s="195"/>
      <c r="O35" s="183"/>
      <c r="P35" s="183"/>
      <c r="Q35" s="183"/>
      <c r="R35" s="183"/>
      <c r="S35" s="183"/>
      <c r="T35" s="183"/>
      <c r="U35" s="183"/>
    </row>
    <row r="36" spans="2:23" ht="16" customHeight="1" x14ac:dyDescent="0.2"/>
    <row r="37" spans="2:23" ht="15" customHeight="1" x14ac:dyDescent="0.2"/>
    <row r="38" spans="2:23" ht="15" customHeight="1" x14ac:dyDescent="0.2"/>
    <row r="39" spans="2:23" ht="15" customHeight="1" x14ac:dyDescent="0.2"/>
  </sheetData>
  <mergeCells count="9">
    <mergeCell ref="I3:N3"/>
    <mergeCell ref="O3:U3"/>
    <mergeCell ref="G3:G4"/>
    <mergeCell ref="H3:H4"/>
    <mergeCell ref="B5:B34"/>
    <mergeCell ref="C34:E34"/>
    <mergeCell ref="B3:B4"/>
    <mergeCell ref="C3:E4"/>
    <mergeCell ref="F3:F4"/>
  </mergeCells>
  <phoneticPr fontId="3"/>
  <printOptions horizontalCentered="1"/>
  <pageMargins left="0.39370078740157483" right="0.39370078740157483" top="0.39370078740157483" bottom="0.39370078740157483" header="0.39370078740157483" footer="0.3937007874015748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1"/>
  <sheetViews>
    <sheetView view="pageBreakPreview" zoomScaleNormal="100" zoomScaleSheetLayoutView="100" workbookViewId="0"/>
  </sheetViews>
  <sheetFormatPr defaultColWidth="9" defaultRowHeight="13" x14ac:dyDescent="0.2"/>
  <cols>
    <col min="1" max="1" width="1.90625" style="129" customWidth="1"/>
    <col min="2" max="2" width="8.6328125" style="129" customWidth="1"/>
    <col min="3" max="4" width="2.90625" style="129" customWidth="1"/>
    <col min="5" max="5" width="8.6328125" style="129" customWidth="1"/>
    <col min="6" max="8" width="8.6328125" style="130" customWidth="1"/>
    <col min="9" max="10" width="6.90625" style="132" customWidth="1"/>
    <col min="11" max="15" width="6.90625" style="130" customWidth="1"/>
    <col min="16" max="16" width="6.90625" style="131" customWidth="1"/>
    <col min="17" max="21" width="6.90625" style="130" customWidth="1"/>
    <col min="22" max="16384" width="9" style="129"/>
  </cols>
  <sheetData>
    <row r="1" spans="2:23" ht="24" customHeight="1" x14ac:dyDescent="0.2">
      <c r="B1" s="135" t="s">
        <v>126</v>
      </c>
      <c r="C1" s="134"/>
      <c r="D1" s="134"/>
      <c r="E1" s="134"/>
      <c r="F1" s="134"/>
      <c r="G1" s="134"/>
      <c r="H1" s="134"/>
      <c r="I1" s="134"/>
      <c r="J1" s="134"/>
      <c r="K1" s="134"/>
      <c r="L1" s="134"/>
      <c r="M1" s="134"/>
      <c r="N1" s="134"/>
      <c r="O1" s="134"/>
      <c r="P1" s="134"/>
      <c r="Q1" s="134"/>
      <c r="R1" s="134"/>
      <c r="S1" s="134"/>
      <c r="T1" s="134"/>
      <c r="U1" s="129"/>
    </row>
    <row r="2" spans="2:23" ht="15" customHeight="1" thickBot="1" x14ac:dyDescent="0.25">
      <c r="B2" s="183"/>
      <c r="C2" s="184"/>
      <c r="D2" s="184"/>
      <c r="E2" s="184"/>
      <c r="F2" s="184"/>
      <c r="G2" s="184"/>
      <c r="H2" s="184"/>
      <c r="I2" s="184"/>
      <c r="J2" s="184"/>
      <c r="K2" s="184"/>
      <c r="L2" s="184"/>
      <c r="M2" s="184"/>
      <c r="N2" s="185"/>
      <c r="O2" s="186"/>
      <c r="P2" s="186"/>
      <c r="Q2" s="186"/>
      <c r="R2" s="186"/>
      <c r="S2" s="186"/>
      <c r="T2" s="187"/>
      <c r="U2" s="188" t="s">
        <v>125</v>
      </c>
    </row>
    <row r="3" spans="2:23" ht="16" customHeight="1" x14ac:dyDescent="0.2">
      <c r="B3" s="285" t="s">
        <v>124</v>
      </c>
      <c r="C3" s="286" t="s">
        <v>239</v>
      </c>
      <c r="D3" s="287"/>
      <c r="E3" s="288"/>
      <c r="F3" s="291" t="s">
        <v>240</v>
      </c>
      <c r="G3" s="278" t="s">
        <v>121</v>
      </c>
      <c r="H3" s="278" t="s">
        <v>120</v>
      </c>
      <c r="I3" s="275" t="s">
        <v>119</v>
      </c>
      <c r="J3" s="275"/>
      <c r="K3" s="275"/>
      <c r="L3" s="275"/>
      <c r="M3" s="275"/>
      <c r="N3" s="275"/>
      <c r="O3" s="276" t="s">
        <v>119</v>
      </c>
      <c r="P3" s="276"/>
      <c r="Q3" s="276"/>
      <c r="R3" s="276"/>
      <c r="S3" s="276"/>
      <c r="T3" s="276"/>
      <c r="U3" s="277"/>
    </row>
    <row r="4" spans="2:23" ht="25" customHeight="1" thickBot="1" x14ac:dyDescent="0.25">
      <c r="B4" s="281"/>
      <c r="C4" s="289"/>
      <c r="D4" s="289"/>
      <c r="E4" s="290"/>
      <c r="F4" s="292"/>
      <c r="G4" s="279"/>
      <c r="H4" s="279"/>
      <c r="I4" s="197" t="s">
        <v>118</v>
      </c>
      <c r="J4" s="198" t="s">
        <v>241</v>
      </c>
      <c r="K4" s="197" t="s">
        <v>116</v>
      </c>
      <c r="L4" s="197" t="s">
        <v>115</v>
      </c>
      <c r="M4" s="197" t="s">
        <v>212</v>
      </c>
      <c r="N4" s="197" t="s">
        <v>211</v>
      </c>
      <c r="O4" s="197" t="s">
        <v>210</v>
      </c>
      <c r="P4" s="197" t="s">
        <v>209</v>
      </c>
      <c r="Q4" s="197" t="s">
        <v>208</v>
      </c>
      <c r="R4" s="197" t="s">
        <v>109</v>
      </c>
      <c r="S4" s="197" t="s">
        <v>207</v>
      </c>
      <c r="T4" s="197" t="s">
        <v>206</v>
      </c>
      <c r="U4" s="199" t="s">
        <v>138</v>
      </c>
    </row>
    <row r="5" spans="2:23" ht="15.25" customHeight="1" x14ac:dyDescent="0.2">
      <c r="B5" s="280" t="s">
        <v>205</v>
      </c>
      <c r="C5" s="184" t="s">
        <v>104</v>
      </c>
      <c r="D5" s="184"/>
      <c r="E5" s="189"/>
      <c r="F5" s="303">
        <f>SUM(F6:F14)</f>
        <v>160</v>
      </c>
      <c r="G5" s="303">
        <f t="shared" ref="G5:U5" si="0">SUM(G6:G14)</f>
        <v>4</v>
      </c>
      <c r="H5" s="303">
        <f t="shared" si="0"/>
        <v>47</v>
      </c>
      <c r="I5" s="303">
        <f t="shared" si="0"/>
        <v>109</v>
      </c>
      <c r="J5" s="303">
        <f t="shared" si="0"/>
        <v>10</v>
      </c>
      <c r="K5" s="303">
        <f t="shared" si="0"/>
        <v>41</v>
      </c>
      <c r="L5" s="303">
        <f t="shared" si="0"/>
        <v>46</v>
      </c>
      <c r="M5" s="303">
        <f t="shared" si="0"/>
        <v>11</v>
      </c>
      <c r="N5" s="303">
        <f t="shared" si="0"/>
        <v>1</v>
      </c>
      <c r="O5" s="303">
        <f t="shared" si="0"/>
        <v>0</v>
      </c>
      <c r="P5" s="303">
        <f t="shared" si="0"/>
        <v>0</v>
      </c>
      <c r="Q5" s="303">
        <f t="shared" si="0"/>
        <v>0</v>
      </c>
      <c r="R5" s="303">
        <f t="shared" si="0"/>
        <v>0</v>
      </c>
      <c r="S5" s="303">
        <f t="shared" si="0"/>
        <v>0</v>
      </c>
      <c r="T5" s="303">
        <f t="shared" si="0"/>
        <v>0</v>
      </c>
      <c r="U5" s="304">
        <f t="shared" si="0"/>
        <v>0</v>
      </c>
      <c r="V5" s="133"/>
      <c r="W5" s="133"/>
    </row>
    <row r="6" spans="2:23" ht="15.25" customHeight="1" x14ac:dyDescent="0.2">
      <c r="B6" s="280"/>
      <c r="C6" s="190"/>
      <c r="D6" s="184"/>
      <c r="E6" s="191" t="s">
        <v>214</v>
      </c>
      <c r="F6" s="303" t="s">
        <v>213</v>
      </c>
      <c r="G6" s="303" t="s">
        <v>213</v>
      </c>
      <c r="H6" s="303" t="s">
        <v>213</v>
      </c>
      <c r="I6" s="303" t="s">
        <v>213</v>
      </c>
      <c r="J6" s="303" t="s">
        <v>213</v>
      </c>
      <c r="K6" s="303" t="s">
        <v>213</v>
      </c>
      <c r="L6" s="303" t="s">
        <v>213</v>
      </c>
      <c r="M6" s="303" t="s">
        <v>213</v>
      </c>
      <c r="N6" s="303" t="s">
        <v>213</v>
      </c>
      <c r="O6" s="303" t="s">
        <v>213</v>
      </c>
      <c r="P6" s="303" t="s">
        <v>213</v>
      </c>
      <c r="Q6" s="303" t="s">
        <v>213</v>
      </c>
      <c r="R6" s="303" t="s">
        <v>213</v>
      </c>
      <c r="S6" s="303" t="s">
        <v>213</v>
      </c>
      <c r="T6" s="303" t="s">
        <v>213</v>
      </c>
      <c r="U6" s="304" t="s">
        <v>213</v>
      </c>
      <c r="V6" s="133"/>
      <c r="W6" s="133"/>
    </row>
    <row r="7" spans="2:23" ht="15.25" customHeight="1" x14ac:dyDescent="0.2">
      <c r="B7" s="280"/>
      <c r="C7" s="190"/>
      <c r="D7" s="184"/>
      <c r="E7" s="191" t="s">
        <v>215</v>
      </c>
      <c r="F7" s="303">
        <f t="shared" ref="F7:F14" si="1">SUM(G7:I7)</f>
        <v>8</v>
      </c>
      <c r="G7" s="305" t="s">
        <v>204</v>
      </c>
      <c r="H7" s="305">
        <v>3</v>
      </c>
      <c r="I7" s="305">
        <f t="shared" ref="I7:I14" si="2">SUM(J7:U7)</f>
        <v>5</v>
      </c>
      <c r="J7" s="305">
        <v>2</v>
      </c>
      <c r="K7" s="305">
        <v>2</v>
      </c>
      <c r="L7" s="305">
        <v>1</v>
      </c>
      <c r="M7" s="305" t="s">
        <v>203</v>
      </c>
      <c r="N7" s="305" t="s">
        <v>203</v>
      </c>
      <c r="O7" s="305" t="s">
        <v>197</v>
      </c>
      <c r="P7" s="305" t="s">
        <v>197</v>
      </c>
      <c r="Q7" s="305" t="s">
        <v>203</v>
      </c>
      <c r="R7" s="305" t="s">
        <v>197</v>
      </c>
      <c r="S7" s="305" t="s">
        <v>197</v>
      </c>
      <c r="T7" s="305" t="s">
        <v>197</v>
      </c>
      <c r="U7" s="304" t="s">
        <v>132</v>
      </c>
      <c r="V7" s="133"/>
      <c r="W7" s="133"/>
    </row>
    <row r="8" spans="2:23" ht="15.25" customHeight="1" x14ac:dyDescent="0.2">
      <c r="B8" s="280"/>
      <c r="C8" s="190"/>
      <c r="D8" s="184"/>
      <c r="E8" s="191" t="s">
        <v>216</v>
      </c>
      <c r="F8" s="303">
        <f t="shared" si="1"/>
        <v>40</v>
      </c>
      <c r="G8" s="305" t="s">
        <v>197</v>
      </c>
      <c r="H8" s="305">
        <v>9</v>
      </c>
      <c r="I8" s="305">
        <f t="shared" si="2"/>
        <v>31</v>
      </c>
      <c r="J8" s="305" t="s">
        <v>197</v>
      </c>
      <c r="K8" s="305">
        <v>10</v>
      </c>
      <c r="L8" s="305">
        <v>17</v>
      </c>
      <c r="M8" s="305">
        <v>3</v>
      </c>
      <c r="N8" s="305">
        <v>1</v>
      </c>
      <c r="O8" s="305" t="s">
        <v>197</v>
      </c>
      <c r="P8" s="305" t="s">
        <v>197</v>
      </c>
      <c r="Q8" s="305" t="s">
        <v>197</v>
      </c>
      <c r="R8" s="305" t="s">
        <v>197</v>
      </c>
      <c r="S8" s="305" t="s">
        <v>197</v>
      </c>
      <c r="T8" s="305" t="s">
        <v>197</v>
      </c>
      <c r="U8" s="304" t="s">
        <v>132</v>
      </c>
      <c r="V8" s="133"/>
      <c r="W8" s="133"/>
    </row>
    <row r="9" spans="2:23" ht="15.25" customHeight="1" x14ac:dyDescent="0.2">
      <c r="B9" s="280"/>
      <c r="C9" s="190"/>
      <c r="D9" s="184"/>
      <c r="E9" s="191" t="s">
        <v>217</v>
      </c>
      <c r="F9" s="303">
        <f t="shared" si="1"/>
        <v>19</v>
      </c>
      <c r="G9" s="305">
        <v>1</v>
      </c>
      <c r="H9" s="305">
        <v>8</v>
      </c>
      <c r="I9" s="305">
        <f t="shared" si="2"/>
        <v>10</v>
      </c>
      <c r="J9" s="305" t="s">
        <v>198</v>
      </c>
      <c r="K9" s="305">
        <v>4</v>
      </c>
      <c r="L9" s="305">
        <v>5</v>
      </c>
      <c r="M9" s="305">
        <v>1</v>
      </c>
      <c r="N9" s="305" t="s">
        <v>198</v>
      </c>
      <c r="O9" s="305" t="s">
        <v>198</v>
      </c>
      <c r="P9" s="305" t="s">
        <v>198</v>
      </c>
      <c r="Q9" s="305" t="s">
        <v>197</v>
      </c>
      <c r="R9" s="305" t="s">
        <v>198</v>
      </c>
      <c r="S9" s="305" t="s">
        <v>197</v>
      </c>
      <c r="T9" s="305" t="s">
        <v>197</v>
      </c>
      <c r="U9" s="304" t="s">
        <v>132</v>
      </c>
      <c r="V9" s="133"/>
      <c r="W9" s="133"/>
    </row>
    <row r="10" spans="2:23" ht="15.25" customHeight="1" x14ac:dyDescent="0.2">
      <c r="B10" s="280"/>
      <c r="C10" s="190"/>
      <c r="D10" s="184"/>
      <c r="E10" s="191" t="s">
        <v>218</v>
      </c>
      <c r="F10" s="303">
        <f t="shared" si="1"/>
        <v>16</v>
      </c>
      <c r="G10" s="305" t="s">
        <v>197</v>
      </c>
      <c r="H10" s="305" t="s">
        <v>197</v>
      </c>
      <c r="I10" s="305">
        <f t="shared" si="2"/>
        <v>16</v>
      </c>
      <c r="J10" s="305">
        <v>6</v>
      </c>
      <c r="K10" s="305">
        <v>7</v>
      </c>
      <c r="L10" s="305">
        <v>3</v>
      </c>
      <c r="M10" s="305" t="s">
        <v>202</v>
      </c>
      <c r="N10" s="305" t="s">
        <v>197</v>
      </c>
      <c r="O10" s="305" t="s">
        <v>197</v>
      </c>
      <c r="P10" s="305" t="s">
        <v>197</v>
      </c>
      <c r="Q10" s="305" t="s">
        <v>197</v>
      </c>
      <c r="R10" s="305" t="s">
        <v>202</v>
      </c>
      <c r="S10" s="305" t="s">
        <v>202</v>
      </c>
      <c r="T10" s="305" t="s">
        <v>202</v>
      </c>
      <c r="U10" s="304" t="s">
        <v>132</v>
      </c>
      <c r="V10" s="133"/>
      <c r="W10" s="133"/>
    </row>
    <row r="11" spans="2:23" ht="15.25" customHeight="1" x14ac:dyDescent="0.2">
      <c r="B11" s="280"/>
      <c r="C11" s="190"/>
      <c r="D11" s="184"/>
      <c r="E11" s="191" t="s">
        <v>219</v>
      </c>
      <c r="F11" s="303">
        <f t="shared" si="1"/>
        <v>26</v>
      </c>
      <c r="G11" s="305" t="s">
        <v>197</v>
      </c>
      <c r="H11" s="305">
        <v>11</v>
      </c>
      <c r="I11" s="305">
        <f t="shared" si="2"/>
        <v>15</v>
      </c>
      <c r="J11" s="305" t="s">
        <v>197</v>
      </c>
      <c r="K11" s="305">
        <v>3</v>
      </c>
      <c r="L11" s="305">
        <v>10</v>
      </c>
      <c r="M11" s="305">
        <v>2</v>
      </c>
      <c r="N11" s="305" t="s">
        <v>197</v>
      </c>
      <c r="O11" s="305" t="s">
        <v>197</v>
      </c>
      <c r="P11" s="305" t="s">
        <v>197</v>
      </c>
      <c r="Q11" s="305" t="s">
        <v>197</v>
      </c>
      <c r="R11" s="305" t="s">
        <v>197</v>
      </c>
      <c r="S11" s="305" t="s">
        <v>197</v>
      </c>
      <c r="T11" s="305" t="s">
        <v>197</v>
      </c>
      <c r="U11" s="304" t="s">
        <v>132</v>
      </c>
      <c r="V11" s="133"/>
      <c r="W11" s="133"/>
    </row>
    <row r="12" spans="2:23" ht="15.25" customHeight="1" x14ac:dyDescent="0.2">
      <c r="B12" s="280"/>
      <c r="C12" s="190"/>
      <c r="D12" s="184"/>
      <c r="E12" s="191" t="s">
        <v>220</v>
      </c>
      <c r="F12" s="303">
        <f t="shared" si="1"/>
        <v>5</v>
      </c>
      <c r="G12" s="305" t="s">
        <v>197</v>
      </c>
      <c r="H12" s="305">
        <v>5</v>
      </c>
      <c r="I12" s="305">
        <f t="shared" si="2"/>
        <v>0</v>
      </c>
      <c r="J12" s="305" t="s">
        <v>197</v>
      </c>
      <c r="K12" s="305" t="s">
        <v>197</v>
      </c>
      <c r="L12" s="305" t="s">
        <v>197</v>
      </c>
      <c r="M12" s="305" t="s">
        <v>197</v>
      </c>
      <c r="N12" s="305" t="s">
        <v>197</v>
      </c>
      <c r="O12" s="305" t="s">
        <v>197</v>
      </c>
      <c r="P12" s="305" t="s">
        <v>197</v>
      </c>
      <c r="Q12" s="305" t="s">
        <v>197</v>
      </c>
      <c r="R12" s="305" t="s">
        <v>197</v>
      </c>
      <c r="S12" s="305" t="s">
        <v>197</v>
      </c>
      <c r="T12" s="305" t="s">
        <v>197</v>
      </c>
      <c r="U12" s="304" t="s">
        <v>132</v>
      </c>
      <c r="V12" s="133"/>
      <c r="W12" s="133"/>
    </row>
    <row r="13" spans="2:23" ht="15.25" customHeight="1" x14ac:dyDescent="0.2">
      <c r="B13" s="280"/>
      <c r="C13" s="190"/>
      <c r="D13" s="184"/>
      <c r="E13" s="191" t="s">
        <v>221</v>
      </c>
      <c r="F13" s="303">
        <f t="shared" si="1"/>
        <v>11</v>
      </c>
      <c r="G13" s="305">
        <v>1</v>
      </c>
      <c r="H13" s="305">
        <v>5</v>
      </c>
      <c r="I13" s="305">
        <f t="shared" si="2"/>
        <v>5</v>
      </c>
      <c r="J13" s="305" t="s">
        <v>197</v>
      </c>
      <c r="K13" s="305">
        <v>4</v>
      </c>
      <c r="L13" s="305">
        <v>1</v>
      </c>
      <c r="M13" s="305" t="s">
        <v>197</v>
      </c>
      <c r="N13" s="305" t="s">
        <v>197</v>
      </c>
      <c r="O13" s="305" t="s">
        <v>197</v>
      </c>
      <c r="P13" s="305" t="s">
        <v>197</v>
      </c>
      <c r="Q13" s="305" t="s">
        <v>197</v>
      </c>
      <c r="R13" s="305" t="s">
        <v>197</v>
      </c>
      <c r="S13" s="305" t="s">
        <v>197</v>
      </c>
      <c r="T13" s="305" t="s">
        <v>197</v>
      </c>
      <c r="U13" s="304" t="s">
        <v>132</v>
      </c>
      <c r="V13" s="133"/>
      <c r="W13" s="133"/>
    </row>
    <row r="14" spans="2:23" ht="15.25" customHeight="1" x14ac:dyDescent="0.2">
      <c r="B14" s="280"/>
      <c r="C14" s="190"/>
      <c r="D14" s="184"/>
      <c r="E14" s="191" t="s">
        <v>222</v>
      </c>
      <c r="F14" s="303">
        <f t="shared" si="1"/>
        <v>35</v>
      </c>
      <c r="G14" s="305">
        <v>2</v>
      </c>
      <c r="H14" s="305">
        <v>6</v>
      </c>
      <c r="I14" s="305">
        <f t="shared" si="2"/>
        <v>27</v>
      </c>
      <c r="J14" s="305">
        <v>2</v>
      </c>
      <c r="K14" s="305">
        <v>11</v>
      </c>
      <c r="L14" s="305">
        <v>9</v>
      </c>
      <c r="M14" s="305">
        <v>5</v>
      </c>
      <c r="N14" s="305" t="s">
        <v>197</v>
      </c>
      <c r="O14" s="305" t="s">
        <v>197</v>
      </c>
      <c r="P14" s="305" t="s">
        <v>197</v>
      </c>
      <c r="Q14" s="305" t="s">
        <v>197</v>
      </c>
      <c r="R14" s="305" t="s">
        <v>197</v>
      </c>
      <c r="S14" s="305" t="s">
        <v>197</v>
      </c>
      <c r="T14" s="305" t="s">
        <v>197</v>
      </c>
      <c r="U14" s="304" t="s">
        <v>132</v>
      </c>
      <c r="V14" s="133"/>
      <c r="W14" s="133"/>
    </row>
    <row r="15" spans="2:23" ht="15.25" customHeight="1" x14ac:dyDescent="0.2">
      <c r="B15" s="280"/>
      <c r="C15" s="184" t="s">
        <v>95</v>
      </c>
      <c r="D15" s="184"/>
      <c r="E15" s="189"/>
      <c r="F15" s="303">
        <f t="shared" ref="F15:U15" si="3">SUM(F16)</f>
        <v>14</v>
      </c>
      <c r="G15" s="303">
        <f t="shared" si="3"/>
        <v>0</v>
      </c>
      <c r="H15" s="303">
        <f t="shared" si="3"/>
        <v>6</v>
      </c>
      <c r="I15" s="303">
        <f t="shared" si="3"/>
        <v>8</v>
      </c>
      <c r="J15" s="303">
        <f t="shared" si="3"/>
        <v>4</v>
      </c>
      <c r="K15" s="303">
        <f t="shared" si="3"/>
        <v>0</v>
      </c>
      <c r="L15" s="303">
        <f t="shared" si="3"/>
        <v>4</v>
      </c>
      <c r="M15" s="303">
        <f t="shared" si="3"/>
        <v>0</v>
      </c>
      <c r="N15" s="303">
        <f t="shared" si="3"/>
        <v>0</v>
      </c>
      <c r="O15" s="303">
        <f t="shared" si="3"/>
        <v>0</v>
      </c>
      <c r="P15" s="303">
        <f t="shared" si="3"/>
        <v>0</v>
      </c>
      <c r="Q15" s="303">
        <f t="shared" si="3"/>
        <v>0</v>
      </c>
      <c r="R15" s="303">
        <f t="shared" si="3"/>
        <v>0</v>
      </c>
      <c r="S15" s="303">
        <f t="shared" si="3"/>
        <v>0</v>
      </c>
      <c r="T15" s="303">
        <f t="shared" si="3"/>
        <v>0</v>
      </c>
      <c r="U15" s="304">
        <f t="shared" si="3"/>
        <v>0</v>
      </c>
      <c r="V15" s="133"/>
      <c r="W15" s="133"/>
    </row>
    <row r="16" spans="2:23" ht="15.25" customHeight="1" x14ac:dyDescent="0.2">
      <c r="B16" s="280"/>
      <c r="C16" s="190"/>
      <c r="D16" s="184"/>
      <c r="E16" s="191" t="s">
        <v>223</v>
      </c>
      <c r="F16" s="303">
        <f>SUM(G16:I16)</f>
        <v>14</v>
      </c>
      <c r="G16" s="305" t="s">
        <v>197</v>
      </c>
      <c r="H16" s="305">
        <v>6</v>
      </c>
      <c r="I16" s="305">
        <f>SUM(J16:U16)</f>
        <v>8</v>
      </c>
      <c r="J16" s="305">
        <v>4</v>
      </c>
      <c r="K16" s="305" t="s">
        <v>197</v>
      </c>
      <c r="L16" s="305">
        <v>4</v>
      </c>
      <c r="M16" s="305" t="s">
        <v>197</v>
      </c>
      <c r="N16" s="305" t="s">
        <v>197</v>
      </c>
      <c r="O16" s="305" t="s">
        <v>197</v>
      </c>
      <c r="P16" s="305" t="s">
        <v>197</v>
      </c>
      <c r="Q16" s="305" t="s">
        <v>197</v>
      </c>
      <c r="R16" s="305" t="s">
        <v>197</v>
      </c>
      <c r="S16" s="305" t="s">
        <v>197</v>
      </c>
      <c r="T16" s="305" t="s">
        <v>197</v>
      </c>
      <c r="U16" s="304" t="s">
        <v>132</v>
      </c>
      <c r="V16" s="133"/>
      <c r="W16" s="133"/>
    </row>
    <row r="17" spans="2:23" ht="15.25" customHeight="1" x14ac:dyDescent="0.2">
      <c r="B17" s="280"/>
      <c r="C17" s="184" t="s">
        <v>93</v>
      </c>
      <c r="D17" s="184"/>
      <c r="E17" s="189"/>
      <c r="F17" s="303">
        <f t="shared" ref="F17:U17" si="4">SUM(F18:F20)</f>
        <v>205</v>
      </c>
      <c r="G17" s="303">
        <f t="shared" si="4"/>
        <v>2</v>
      </c>
      <c r="H17" s="303">
        <f t="shared" si="4"/>
        <v>68</v>
      </c>
      <c r="I17" s="303">
        <f t="shared" si="4"/>
        <v>135</v>
      </c>
      <c r="J17" s="303">
        <f t="shared" si="4"/>
        <v>11</v>
      </c>
      <c r="K17" s="303">
        <f t="shared" si="4"/>
        <v>60</v>
      </c>
      <c r="L17" s="303">
        <f t="shared" si="4"/>
        <v>63</v>
      </c>
      <c r="M17" s="303">
        <f t="shared" si="4"/>
        <v>1</v>
      </c>
      <c r="N17" s="303">
        <f t="shared" si="4"/>
        <v>0</v>
      </c>
      <c r="O17" s="303">
        <f t="shared" si="4"/>
        <v>0</v>
      </c>
      <c r="P17" s="303">
        <f t="shared" si="4"/>
        <v>0</v>
      </c>
      <c r="Q17" s="303">
        <f t="shared" si="4"/>
        <v>0</v>
      </c>
      <c r="R17" s="303">
        <f t="shared" si="4"/>
        <v>0</v>
      </c>
      <c r="S17" s="303">
        <f t="shared" si="4"/>
        <v>0</v>
      </c>
      <c r="T17" s="303">
        <f t="shared" si="4"/>
        <v>0</v>
      </c>
      <c r="U17" s="304">
        <f t="shared" si="4"/>
        <v>0</v>
      </c>
      <c r="V17" s="133"/>
      <c r="W17" s="133"/>
    </row>
    <row r="18" spans="2:23" ht="15.25" customHeight="1" x14ac:dyDescent="0.2">
      <c r="B18" s="280"/>
      <c r="C18" s="190"/>
      <c r="D18" s="184"/>
      <c r="E18" s="191" t="s">
        <v>224</v>
      </c>
      <c r="F18" s="303">
        <f>SUM(G18:I18)</f>
        <v>108</v>
      </c>
      <c r="G18" s="305" t="s">
        <v>197</v>
      </c>
      <c r="H18" s="305">
        <v>31</v>
      </c>
      <c r="I18" s="305">
        <f>SUM(J18:U18)</f>
        <v>77</v>
      </c>
      <c r="J18" s="305">
        <v>4</v>
      </c>
      <c r="K18" s="305">
        <v>43</v>
      </c>
      <c r="L18" s="305">
        <v>29</v>
      </c>
      <c r="M18" s="305">
        <v>1</v>
      </c>
      <c r="N18" s="305" t="s">
        <v>197</v>
      </c>
      <c r="O18" s="305" t="s">
        <v>197</v>
      </c>
      <c r="P18" s="305" t="s">
        <v>197</v>
      </c>
      <c r="Q18" s="305" t="s">
        <v>197</v>
      </c>
      <c r="R18" s="305" t="s">
        <v>197</v>
      </c>
      <c r="S18" s="305" t="s">
        <v>197</v>
      </c>
      <c r="T18" s="305" t="s">
        <v>197</v>
      </c>
      <c r="U18" s="304" t="s">
        <v>132</v>
      </c>
      <c r="V18" s="133"/>
      <c r="W18" s="133"/>
    </row>
    <row r="19" spans="2:23" ht="15.25" customHeight="1" x14ac:dyDescent="0.2">
      <c r="B19" s="280"/>
      <c r="C19" s="190"/>
      <c r="D19" s="184"/>
      <c r="E19" s="191" t="s">
        <v>225</v>
      </c>
      <c r="F19" s="303">
        <f>SUM(G19:I19)</f>
        <v>34</v>
      </c>
      <c r="G19" s="305" t="s">
        <v>197</v>
      </c>
      <c r="H19" s="305">
        <v>6</v>
      </c>
      <c r="I19" s="305">
        <f>SUM(J19:U19)</f>
        <v>28</v>
      </c>
      <c r="J19" s="305" t="s">
        <v>197</v>
      </c>
      <c r="K19" s="305">
        <v>2</v>
      </c>
      <c r="L19" s="305">
        <v>26</v>
      </c>
      <c r="M19" s="305" t="s">
        <v>197</v>
      </c>
      <c r="N19" s="305" t="s">
        <v>197</v>
      </c>
      <c r="O19" s="305" t="s">
        <v>197</v>
      </c>
      <c r="P19" s="305" t="s">
        <v>197</v>
      </c>
      <c r="Q19" s="305" t="s">
        <v>197</v>
      </c>
      <c r="R19" s="305" t="s">
        <v>197</v>
      </c>
      <c r="S19" s="305" t="s">
        <v>197</v>
      </c>
      <c r="T19" s="305" t="s">
        <v>197</v>
      </c>
      <c r="U19" s="304" t="s">
        <v>132</v>
      </c>
      <c r="V19" s="133"/>
      <c r="W19" s="133"/>
    </row>
    <row r="20" spans="2:23" ht="15.25" customHeight="1" x14ac:dyDescent="0.2">
      <c r="B20" s="280"/>
      <c r="C20" s="190"/>
      <c r="D20" s="184"/>
      <c r="E20" s="191" t="s">
        <v>226</v>
      </c>
      <c r="F20" s="303">
        <f>SUM(G20:I20)</f>
        <v>63</v>
      </c>
      <c r="G20" s="305">
        <v>2</v>
      </c>
      <c r="H20" s="305">
        <v>31</v>
      </c>
      <c r="I20" s="305">
        <f>SUM(J20:U20)</f>
        <v>30</v>
      </c>
      <c r="J20" s="305">
        <v>7</v>
      </c>
      <c r="K20" s="305">
        <v>15</v>
      </c>
      <c r="L20" s="305">
        <v>8</v>
      </c>
      <c r="M20" s="305" t="s">
        <v>197</v>
      </c>
      <c r="N20" s="305" t="s">
        <v>197</v>
      </c>
      <c r="O20" s="305" t="s">
        <v>197</v>
      </c>
      <c r="P20" s="305" t="s">
        <v>197</v>
      </c>
      <c r="Q20" s="305" t="s">
        <v>197</v>
      </c>
      <c r="R20" s="305" t="s">
        <v>197</v>
      </c>
      <c r="S20" s="305" t="s">
        <v>197</v>
      </c>
      <c r="T20" s="305" t="s">
        <v>197</v>
      </c>
      <c r="U20" s="304" t="s">
        <v>132</v>
      </c>
      <c r="V20" s="133"/>
      <c r="W20" s="133"/>
    </row>
    <row r="21" spans="2:23" ht="15.25" customHeight="1" x14ac:dyDescent="0.2">
      <c r="B21" s="280"/>
      <c r="C21" s="184" t="s">
        <v>89</v>
      </c>
      <c r="D21" s="184"/>
      <c r="E21" s="189"/>
      <c r="F21" s="303">
        <f t="shared" ref="F21:U21" si="5">SUM(F22:F27)</f>
        <v>164</v>
      </c>
      <c r="G21" s="303">
        <f t="shared" si="5"/>
        <v>2</v>
      </c>
      <c r="H21" s="303">
        <f t="shared" si="5"/>
        <v>48</v>
      </c>
      <c r="I21" s="303">
        <f t="shared" si="5"/>
        <v>114</v>
      </c>
      <c r="J21" s="303">
        <f t="shared" si="5"/>
        <v>13</v>
      </c>
      <c r="K21" s="303">
        <f t="shared" si="5"/>
        <v>19</v>
      </c>
      <c r="L21" s="303">
        <f t="shared" si="5"/>
        <v>44</v>
      </c>
      <c r="M21" s="303">
        <f t="shared" si="5"/>
        <v>28</v>
      </c>
      <c r="N21" s="303">
        <f t="shared" si="5"/>
        <v>10</v>
      </c>
      <c r="O21" s="303">
        <f t="shared" si="5"/>
        <v>0</v>
      </c>
      <c r="P21" s="303">
        <f t="shared" si="5"/>
        <v>0</v>
      </c>
      <c r="Q21" s="303">
        <f t="shared" si="5"/>
        <v>0</v>
      </c>
      <c r="R21" s="303">
        <f t="shared" si="5"/>
        <v>0</v>
      </c>
      <c r="S21" s="303">
        <f t="shared" si="5"/>
        <v>0</v>
      </c>
      <c r="T21" s="303">
        <f t="shared" si="5"/>
        <v>0</v>
      </c>
      <c r="U21" s="304">
        <f t="shared" si="5"/>
        <v>0</v>
      </c>
      <c r="V21" s="133"/>
      <c r="W21" s="133"/>
    </row>
    <row r="22" spans="2:23" ht="15.25" customHeight="1" x14ac:dyDescent="0.2">
      <c r="B22" s="280"/>
      <c r="C22" s="190"/>
      <c r="D22" s="184"/>
      <c r="E22" s="191" t="s">
        <v>227</v>
      </c>
      <c r="F22" s="303">
        <f t="shared" ref="F22:F27" si="6">SUM(G22:I22)</f>
        <v>13</v>
      </c>
      <c r="G22" s="305" t="s">
        <v>197</v>
      </c>
      <c r="H22" s="305">
        <v>10</v>
      </c>
      <c r="I22" s="305">
        <f t="shared" ref="I22:I27" si="7">SUM(J22:U22)</f>
        <v>3</v>
      </c>
      <c r="J22" s="305" t="s">
        <v>197</v>
      </c>
      <c r="K22" s="305" t="s">
        <v>197</v>
      </c>
      <c r="L22" s="305">
        <v>3</v>
      </c>
      <c r="M22" s="305" t="s">
        <v>197</v>
      </c>
      <c r="N22" s="305" t="s">
        <v>197</v>
      </c>
      <c r="O22" s="305" t="s">
        <v>197</v>
      </c>
      <c r="P22" s="305" t="s">
        <v>197</v>
      </c>
      <c r="Q22" s="305" t="s">
        <v>197</v>
      </c>
      <c r="R22" s="305" t="s">
        <v>197</v>
      </c>
      <c r="S22" s="305" t="s">
        <v>197</v>
      </c>
      <c r="T22" s="305" t="s">
        <v>197</v>
      </c>
      <c r="U22" s="304" t="s">
        <v>132</v>
      </c>
      <c r="V22" s="133"/>
      <c r="W22" s="133"/>
    </row>
    <row r="23" spans="2:23" ht="15.25" customHeight="1" x14ac:dyDescent="0.2">
      <c r="B23" s="280"/>
      <c r="C23" s="190"/>
      <c r="D23" s="184"/>
      <c r="E23" s="191" t="s">
        <v>228</v>
      </c>
      <c r="F23" s="303">
        <f t="shared" si="6"/>
        <v>22</v>
      </c>
      <c r="G23" s="305" t="s">
        <v>200</v>
      </c>
      <c r="H23" s="305" t="s">
        <v>198</v>
      </c>
      <c r="I23" s="305">
        <f t="shared" si="7"/>
        <v>22</v>
      </c>
      <c r="J23" s="305">
        <v>1</v>
      </c>
      <c r="K23" s="305">
        <v>6</v>
      </c>
      <c r="L23" s="305">
        <v>7</v>
      </c>
      <c r="M23" s="305">
        <v>2</v>
      </c>
      <c r="N23" s="305">
        <v>6</v>
      </c>
      <c r="O23" s="305" t="s">
        <v>200</v>
      </c>
      <c r="P23" s="305" t="s">
        <v>200</v>
      </c>
      <c r="Q23" s="305" t="s">
        <v>198</v>
      </c>
      <c r="R23" s="305" t="s">
        <v>198</v>
      </c>
      <c r="S23" s="305" t="s">
        <v>198</v>
      </c>
      <c r="T23" s="305" t="s">
        <v>198</v>
      </c>
      <c r="U23" s="304" t="s">
        <v>132</v>
      </c>
      <c r="V23" s="133"/>
      <c r="W23" s="133"/>
    </row>
    <row r="24" spans="2:23" ht="15.25" customHeight="1" x14ac:dyDescent="0.2">
      <c r="B24" s="280"/>
      <c r="C24" s="190"/>
      <c r="D24" s="184"/>
      <c r="E24" s="191" t="s">
        <v>229</v>
      </c>
      <c r="F24" s="303">
        <f t="shared" si="6"/>
        <v>21</v>
      </c>
      <c r="G24" s="305" t="s">
        <v>198</v>
      </c>
      <c r="H24" s="305">
        <v>13</v>
      </c>
      <c r="I24" s="305">
        <f t="shared" si="7"/>
        <v>8</v>
      </c>
      <c r="J24" s="305">
        <v>3</v>
      </c>
      <c r="K24" s="305">
        <v>3</v>
      </c>
      <c r="L24" s="305">
        <v>1</v>
      </c>
      <c r="M24" s="305" t="s">
        <v>198</v>
      </c>
      <c r="N24" s="305">
        <v>1</v>
      </c>
      <c r="O24" s="305" t="s">
        <v>198</v>
      </c>
      <c r="P24" s="305" t="s">
        <v>198</v>
      </c>
      <c r="Q24" s="305" t="s">
        <v>198</v>
      </c>
      <c r="R24" s="305" t="s">
        <v>198</v>
      </c>
      <c r="S24" s="305" t="s">
        <v>200</v>
      </c>
      <c r="T24" s="305" t="s">
        <v>200</v>
      </c>
      <c r="U24" s="304" t="s">
        <v>132</v>
      </c>
      <c r="V24" s="133"/>
      <c r="W24" s="133"/>
    </row>
    <row r="25" spans="2:23" ht="15.25" customHeight="1" x14ac:dyDescent="0.2">
      <c r="B25" s="280"/>
      <c r="C25" s="190"/>
      <c r="D25" s="184"/>
      <c r="E25" s="191" t="s">
        <v>230</v>
      </c>
      <c r="F25" s="303">
        <f t="shared" si="6"/>
        <v>19</v>
      </c>
      <c r="G25" s="305">
        <v>1</v>
      </c>
      <c r="H25" s="305">
        <v>9</v>
      </c>
      <c r="I25" s="305">
        <f t="shared" si="7"/>
        <v>9</v>
      </c>
      <c r="J25" s="305">
        <v>1</v>
      </c>
      <c r="K25" s="305">
        <v>4</v>
      </c>
      <c r="L25" s="305">
        <v>1</v>
      </c>
      <c r="M25" s="305">
        <v>3</v>
      </c>
      <c r="N25" s="305" t="s">
        <v>198</v>
      </c>
      <c r="O25" s="305" t="s">
        <v>197</v>
      </c>
      <c r="P25" s="305" t="s">
        <v>198</v>
      </c>
      <c r="Q25" s="305" t="s">
        <v>198</v>
      </c>
      <c r="R25" s="305" t="s">
        <v>198</v>
      </c>
      <c r="S25" s="305" t="s">
        <v>198</v>
      </c>
      <c r="T25" s="305" t="s">
        <v>198</v>
      </c>
      <c r="U25" s="304" t="s">
        <v>132</v>
      </c>
      <c r="V25" s="133"/>
      <c r="W25" s="133"/>
    </row>
    <row r="26" spans="2:23" ht="15.25" customHeight="1" x14ac:dyDescent="0.2">
      <c r="B26" s="280"/>
      <c r="C26" s="190"/>
      <c r="D26" s="184"/>
      <c r="E26" s="191" t="s">
        <v>231</v>
      </c>
      <c r="F26" s="303">
        <f t="shared" si="6"/>
        <v>27</v>
      </c>
      <c r="G26" s="305">
        <v>1</v>
      </c>
      <c r="H26" s="305">
        <v>5</v>
      </c>
      <c r="I26" s="305">
        <f t="shared" si="7"/>
        <v>21</v>
      </c>
      <c r="J26" s="305">
        <v>1</v>
      </c>
      <c r="K26" s="305">
        <v>3</v>
      </c>
      <c r="L26" s="305">
        <v>13</v>
      </c>
      <c r="M26" s="305">
        <v>3</v>
      </c>
      <c r="N26" s="305">
        <v>1</v>
      </c>
      <c r="O26" s="305" t="s">
        <v>198</v>
      </c>
      <c r="P26" s="305" t="s">
        <v>198</v>
      </c>
      <c r="Q26" s="305" t="s">
        <v>198</v>
      </c>
      <c r="R26" s="305" t="s">
        <v>198</v>
      </c>
      <c r="S26" s="305" t="s">
        <v>197</v>
      </c>
      <c r="T26" s="305" t="s">
        <v>197</v>
      </c>
      <c r="U26" s="304" t="s">
        <v>132</v>
      </c>
      <c r="V26" s="133"/>
      <c r="W26" s="133"/>
    </row>
    <row r="27" spans="2:23" ht="15.25" customHeight="1" x14ac:dyDescent="0.2">
      <c r="B27" s="280"/>
      <c r="C27" s="190"/>
      <c r="D27" s="184"/>
      <c r="E27" s="191" t="s">
        <v>232</v>
      </c>
      <c r="F27" s="303">
        <f t="shared" si="6"/>
        <v>62</v>
      </c>
      <c r="G27" s="305" t="s">
        <v>197</v>
      </c>
      <c r="H27" s="305">
        <v>11</v>
      </c>
      <c r="I27" s="305">
        <f t="shared" si="7"/>
        <v>51</v>
      </c>
      <c r="J27" s="305">
        <v>7</v>
      </c>
      <c r="K27" s="305">
        <v>3</v>
      </c>
      <c r="L27" s="305">
        <v>19</v>
      </c>
      <c r="M27" s="305">
        <v>20</v>
      </c>
      <c r="N27" s="305">
        <v>2</v>
      </c>
      <c r="O27" s="305" t="s">
        <v>198</v>
      </c>
      <c r="P27" s="305" t="s">
        <v>197</v>
      </c>
      <c r="Q27" s="305" t="s">
        <v>198</v>
      </c>
      <c r="R27" s="305" t="s">
        <v>198</v>
      </c>
      <c r="S27" s="305" t="s">
        <v>197</v>
      </c>
      <c r="T27" s="305" t="s">
        <v>198</v>
      </c>
      <c r="U27" s="304" t="s">
        <v>132</v>
      </c>
      <c r="V27" s="133"/>
      <c r="W27" s="133"/>
    </row>
    <row r="28" spans="2:23" ht="15.25" customHeight="1" x14ac:dyDescent="0.2">
      <c r="B28" s="280"/>
      <c r="C28" s="184" t="s">
        <v>82</v>
      </c>
      <c r="D28" s="184"/>
      <c r="E28" s="189"/>
      <c r="F28" s="303">
        <f>SUM(F29:F33)</f>
        <v>129</v>
      </c>
      <c r="G28" s="303">
        <f t="shared" ref="G28:U28" si="8">SUM(G29:G33)</f>
        <v>1</v>
      </c>
      <c r="H28" s="303">
        <f t="shared" si="8"/>
        <v>29</v>
      </c>
      <c r="I28" s="303">
        <f t="shared" si="8"/>
        <v>99</v>
      </c>
      <c r="J28" s="303">
        <f t="shared" si="8"/>
        <v>5</v>
      </c>
      <c r="K28" s="303">
        <f t="shared" si="8"/>
        <v>8</v>
      </c>
      <c r="L28" s="303">
        <f t="shared" si="8"/>
        <v>75</v>
      </c>
      <c r="M28" s="303">
        <f t="shared" si="8"/>
        <v>8</v>
      </c>
      <c r="N28" s="303">
        <f t="shared" si="8"/>
        <v>3</v>
      </c>
      <c r="O28" s="303">
        <f t="shared" si="8"/>
        <v>0</v>
      </c>
      <c r="P28" s="303">
        <f t="shared" si="8"/>
        <v>0</v>
      </c>
      <c r="Q28" s="303">
        <f t="shared" si="8"/>
        <v>0</v>
      </c>
      <c r="R28" s="303">
        <f t="shared" si="8"/>
        <v>0</v>
      </c>
      <c r="S28" s="303">
        <f t="shared" si="8"/>
        <v>0</v>
      </c>
      <c r="T28" s="303">
        <f t="shared" si="8"/>
        <v>0</v>
      </c>
      <c r="U28" s="304">
        <f t="shared" si="8"/>
        <v>0</v>
      </c>
      <c r="V28" s="133"/>
      <c r="W28" s="133"/>
    </row>
    <row r="29" spans="2:23" ht="15.25" customHeight="1" x14ac:dyDescent="0.2">
      <c r="B29" s="280"/>
      <c r="C29" s="190"/>
      <c r="D29" s="184"/>
      <c r="E29" s="191" t="s">
        <v>233</v>
      </c>
      <c r="F29" s="303">
        <f>SUM(G29:I29)</f>
        <v>17</v>
      </c>
      <c r="G29" s="305" t="s">
        <v>198</v>
      </c>
      <c r="H29" s="305">
        <v>9</v>
      </c>
      <c r="I29" s="305">
        <f>SUM(J29:U29)</f>
        <v>8</v>
      </c>
      <c r="J29" s="305">
        <v>1</v>
      </c>
      <c r="K29" s="305">
        <v>2</v>
      </c>
      <c r="L29" s="305">
        <v>5</v>
      </c>
      <c r="M29" s="305" t="s">
        <v>198</v>
      </c>
      <c r="N29" s="305" t="s">
        <v>198</v>
      </c>
      <c r="O29" s="305" t="s">
        <v>198</v>
      </c>
      <c r="P29" s="305" t="s">
        <v>200</v>
      </c>
      <c r="Q29" s="305" t="s">
        <v>200</v>
      </c>
      <c r="R29" s="305" t="s">
        <v>198</v>
      </c>
      <c r="S29" s="305" t="s">
        <v>198</v>
      </c>
      <c r="T29" s="305" t="s">
        <v>201</v>
      </c>
      <c r="U29" s="304" t="s">
        <v>132</v>
      </c>
      <c r="V29" s="133"/>
      <c r="W29" s="133"/>
    </row>
    <row r="30" spans="2:23" ht="15.25" customHeight="1" x14ac:dyDescent="0.2">
      <c r="B30" s="280"/>
      <c r="C30" s="190"/>
      <c r="D30" s="184"/>
      <c r="E30" s="191" t="s">
        <v>234</v>
      </c>
      <c r="F30" s="303">
        <f>SUM(G30:I30)</f>
        <v>49</v>
      </c>
      <c r="G30" s="305" t="s">
        <v>198</v>
      </c>
      <c r="H30" s="305">
        <v>4</v>
      </c>
      <c r="I30" s="305">
        <f>SUM(J30:U30)</f>
        <v>45</v>
      </c>
      <c r="J30" s="305" t="s">
        <v>198</v>
      </c>
      <c r="K30" s="305" t="s">
        <v>198</v>
      </c>
      <c r="L30" s="305">
        <v>39</v>
      </c>
      <c r="M30" s="305">
        <v>3</v>
      </c>
      <c r="N30" s="305">
        <v>3</v>
      </c>
      <c r="O30" s="305" t="s">
        <v>197</v>
      </c>
      <c r="P30" s="305" t="s">
        <v>198</v>
      </c>
      <c r="Q30" s="305" t="s">
        <v>198</v>
      </c>
      <c r="R30" s="305" t="s">
        <v>201</v>
      </c>
      <c r="S30" s="305" t="s">
        <v>200</v>
      </c>
      <c r="T30" s="305" t="s">
        <v>198</v>
      </c>
      <c r="U30" s="304" t="s">
        <v>132</v>
      </c>
      <c r="V30" s="133"/>
      <c r="W30" s="133"/>
    </row>
    <row r="31" spans="2:23" ht="15.25" customHeight="1" x14ac:dyDescent="0.2">
      <c r="B31" s="280"/>
      <c r="C31" s="190"/>
      <c r="D31" s="184"/>
      <c r="E31" s="191" t="s">
        <v>238</v>
      </c>
      <c r="F31" s="303">
        <f>SUM(G31:I31)</f>
        <v>16</v>
      </c>
      <c r="G31" s="305" t="s">
        <v>198</v>
      </c>
      <c r="H31" s="305">
        <v>6</v>
      </c>
      <c r="I31" s="305">
        <f>SUM(J31:U31)</f>
        <v>10</v>
      </c>
      <c r="J31" s="305">
        <v>3</v>
      </c>
      <c r="K31" s="305">
        <v>6</v>
      </c>
      <c r="L31" s="305">
        <v>1</v>
      </c>
      <c r="M31" s="305" t="s">
        <v>197</v>
      </c>
      <c r="N31" s="305" t="s">
        <v>198</v>
      </c>
      <c r="O31" s="305" t="s">
        <v>198</v>
      </c>
      <c r="P31" s="305" t="s">
        <v>198</v>
      </c>
      <c r="Q31" s="305" t="s">
        <v>198</v>
      </c>
      <c r="R31" s="305" t="s">
        <v>198</v>
      </c>
      <c r="S31" s="305" t="s">
        <v>198</v>
      </c>
      <c r="T31" s="305" t="s">
        <v>198</v>
      </c>
      <c r="U31" s="304" t="s">
        <v>132</v>
      </c>
      <c r="V31" s="133"/>
      <c r="W31" s="133"/>
    </row>
    <row r="32" spans="2:23" ht="15.25" customHeight="1" x14ac:dyDescent="0.2">
      <c r="B32" s="280"/>
      <c r="C32" s="190"/>
      <c r="D32" s="184"/>
      <c r="E32" s="191" t="s">
        <v>236</v>
      </c>
      <c r="F32" s="303" t="s">
        <v>213</v>
      </c>
      <c r="G32" s="303" t="s">
        <v>213</v>
      </c>
      <c r="H32" s="303" t="s">
        <v>213</v>
      </c>
      <c r="I32" s="303" t="s">
        <v>213</v>
      </c>
      <c r="J32" s="303" t="s">
        <v>213</v>
      </c>
      <c r="K32" s="303" t="s">
        <v>213</v>
      </c>
      <c r="L32" s="303" t="s">
        <v>213</v>
      </c>
      <c r="M32" s="303" t="s">
        <v>213</v>
      </c>
      <c r="N32" s="303" t="s">
        <v>213</v>
      </c>
      <c r="O32" s="303" t="s">
        <v>213</v>
      </c>
      <c r="P32" s="303" t="s">
        <v>213</v>
      </c>
      <c r="Q32" s="303" t="s">
        <v>213</v>
      </c>
      <c r="R32" s="303" t="s">
        <v>213</v>
      </c>
      <c r="S32" s="303" t="s">
        <v>213</v>
      </c>
      <c r="T32" s="303" t="s">
        <v>213</v>
      </c>
      <c r="U32" s="304" t="s">
        <v>213</v>
      </c>
      <c r="V32" s="133"/>
      <c r="W32" s="133"/>
    </row>
    <row r="33" spans="2:23" ht="15.25" customHeight="1" x14ac:dyDescent="0.2">
      <c r="B33" s="280"/>
      <c r="C33" s="190"/>
      <c r="D33" s="184"/>
      <c r="E33" s="191" t="s">
        <v>237</v>
      </c>
      <c r="F33" s="303">
        <f>SUM(G33:I33)</f>
        <v>47</v>
      </c>
      <c r="G33" s="305">
        <v>1</v>
      </c>
      <c r="H33" s="305">
        <v>10</v>
      </c>
      <c r="I33" s="305">
        <f>SUM(J33:U33)</f>
        <v>36</v>
      </c>
      <c r="J33" s="305">
        <v>1</v>
      </c>
      <c r="K33" s="305" t="s">
        <v>199</v>
      </c>
      <c r="L33" s="305">
        <v>30</v>
      </c>
      <c r="M33" s="305">
        <v>5</v>
      </c>
      <c r="N33" s="305" t="s">
        <v>199</v>
      </c>
      <c r="O33" s="305" t="s">
        <v>199</v>
      </c>
      <c r="P33" s="305" t="s">
        <v>199</v>
      </c>
      <c r="Q33" s="305" t="s">
        <v>144</v>
      </c>
      <c r="R33" s="305" t="s">
        <v>144</v>
      </c>
      <c r="S33" s="305" t="s">
        <v>199</v>
      </c>
      <c r="T33" s="305" t="s">
        <v>199</v>
      </c>
      <c r="U33" s="304" t="s">
        <v>198</v>
      </c>
      <c r="V33" s="133"/>
      <c r="W33" s="133"/>
    </row>
    <row r="34" spans="2:23" ht="15.25" customHeight="1" thickBot="1" x14ac:dyDescent="0.25">
      <c r="B34" s="281"/>
      <c r="C34" s="282" t="s">
        <v>131</v>
      </c>
      <c r="D34" s="283"/>
      <c r="E34" s="284"/>
      <c r="F34" s="306">
        <v>678</v>
      </c>
      <c r="G34" s="306">
        <v>9</v>
      </c>
      <c r="H34" s="306">
        <v>198</v>
      </c>
      <c r="I34" s="306">
        <v>471</v>
      </c>
      <c r="J34" s="306">
        <v>43</v>
      </c>
      <c r="K34" s="306">
        <v>130</v>
      </c>
      <c r="L34" s="306">
        <v>234</v>
      </c>
      <c r="M34" s="306">
        <v>50</v>
      </c>
      <c r="N34" s="306">
        <v>14</v>
      </c>
      <c r="O34" s="306" t="s">
        <v>128</v>
      </c>
      <c r="P34" s="306" t="s">
        <v>128</v>
      </c>
      <c r="Q34" s="306" t="s">
        <v>128</v>
      </c>
      <c r="R34" s="306" t="s">
        <v>128</v>
      </c>
      <c r="S34" s="306" t="s">
        <v>128</v>
      </c>
      <c r="T34" s="306" t="s">
        <v>128</v>
      </c>
      <c r="U34" s="307" t="s">
        <v>132</v>
      </c>
      <c r="V34" s="133"/>
      <c r="W34" s="133"/>
    </row>
    <row r="35" spans="2:23" ht="16" customHeight="1" x14ac:dyDescent="0.2">
      <c r="B35" s="164" t="s">
        <v>152</v>
      </c>
      <c r="C35" s="192"/>
      <c r="D35" s="192"/>
      <c r="E35" s="192"/>
      <c r="F35" s="193"/>
      <c r="G35" s="193"/>
      <c r="H35" s="193"/>
      <c r="I35" s="193"/>
      <c r="J35" s="193"/>
      <c r="K35" s="193"/>
      <c r="L35" s="193"/>
      <c r="M35" s="193"/>
      <c r="N35" s="193"/>
      <c r="O35" s="194"/>
      <c r="P35" s="194"/>
      <c r="Q35" s="194"/>
      <c r="R35" s="194"/>
      <c r="S35" s="194"/>
      <c r="T35" s="194"/>
      <c r="U35" s="194"/>
      <c r="V35" s="133"/>
      <c r="W35" s="133"/>
    </row>
    <row r="36" spans="2:23" ht="16" customHeight="1" x14ac:dyDescent="0.2">
      <c r="B36" s="164" t="s">
        <v>150</v>
      </c>
      <c r="C36" s="192"/>
      <c r="D36" s="192"/>
      <c r="E36" s="192"/>
      <c r="F36" s="193"/>
      <c r="G36" s="193"/>
      <c r="H36" s="193"/>
      <c r="I36" s="193"/>
      <c r="J36" s="193"/>
      <c r="K36" s="193"/>
      <c r="L36" s="193"/>
      <c r="M36" s="193"/>
      <c r="N36" s="193"/>
      <c r="O36" s="194"/>
      <c r="P36" s="194"/>
      <c r="Q36" s="194"/>
      <c r="R36" s="194"/>
      <c r="S36" s="194"/>
      <c r="T36" s="194"/>
      <c r="U36" s="194"/>
      <c r="V36" s="133"/>
      <c r="W36" s="133"/>
    </row>
    <row r="37" spans="2:23" ht="16" customHeight="1" x14ac:dyDescent="0.2">
      <c r="B37" s="183" t="s">
        <v>75</v>
      </c>
      <c r="C37" s="183"/>
      <c r="D37" s="183"/>
      <c r="E37" s="183"/>
      <c r="F37" s="195"/>
      <c r="G37" s="195"/>
      <c r="H37" s="195"/>
      <c r="I37" s="196"/>
      <c r="J37" s="196"/>
      <c r="K37" s="195"/>
      <c r="L37" s="195"/>
      <c r="M37" s="195"/>
      <c r="N37" s="195"/>
      <c r="O37" s="183"/>
      <c r="P37" s="183"/>
      <c r="Q37" s="183"/>
      <c r="R37" s="183"/>
      <c r="S37" s="183"/>
      <c r="T37" s="183"/>
      <c r="U37" s="183"/>
    </row>
    <row r="38" spans="2:23" ht="16" customHeight="1" x14ac:dyDescent="0.2"/>
    <row r="39" spans="2:23" ht="15" customHeight="1" x14ac:dyDescent="0.2"/>
    <row r="40" spans="2:23" ht="15" customHeight="1" x14ac:dyDescent="0.2"/>
    <row r="41" spans="2:23" ht="15" customHeight="1" x14ac:dyDescent="0.2"/>
  </sheetData>
  <mergeCells count="9">
    <mergeCell ref="O3:U3"/>
    <mergeCell ref="G3:G4"/>
    <mergeCell ref="H3:H4"/>
    <mergeCell ref="I3:N3"/>
    <mergeCell ref="B5:B34"/>
    <mergeCell ref="C34:E34"/>
    <mergeCell ref="B3:B4"/>
    <mergeCell ref="C3:E4"/>
    <mergeCell ref="F3:F4"/>
  </mergeCells>
  <phoneticPr fontId="3"/>
  <printOptions horizontalCentered="1"/>
  <pageMargins left="0.39370078740157483" right="0.39370078740157483" top="0.39370078740157483" bottom="0.19685039370078741" header="0.39370078740157483" footer="0.39370078740157483"/>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3-8</vt:lpstr>
      <vt:lpstr>3-9</vt:lpstr>
      <vt:lpstr>3-10</vt:lpstr>
      <vt:lpstr>3-11-1(H15)</vt:lpstr>
      <vt:lpstr>3-11-2(H20)</vt:lpstr>
      <vt:lpstr>3-11-3(H25)</vt:lpstr>
      <vt:lpstr>×3-11-4(H30)</vt:lpstr>
      <vt:lpstr>3-11-4(H30)</vt:lpstr>
      <vt:lpstr>3-11-5(R5)</vt:lpstr>
      <vt:lpstr>'3-10'!Print_Area</vt:lpstr>
      <vt:lpstr>'3-11-1(H15)'!Print_Area</vt:lpstr>
      <vt:lpstr>'3-11-2(H20)'!Print_Area</vt:lpstr>
      <vt:lpstr>'3-11-3(H25)'!Print_Area</vt:lpstr>
      <vt:lpstr>'3-11-4(H30)'!Print_Area</vt:lpstr>
      <vt:lpstr>'3-11-5(R5)'!Print_Area</vt:lpstr>
      <vt:lpstr>'3-8'!Print_Area</vt:lpstr>
      <vt:lpstr>'3-9'!Print_Area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保守ユーザー</dc:creator>
  <cp:lastModifiedBy>唐津市</cp:lastModifiedBy>
  <cp:lastPrinted>2026-04-01T00:15:25Z</cp:lastPrinted>
  <dcterms:created xsi:type="dcterms:W3CDTF">2019-03-30T03:00:07Z</dcterms:created>
  <dcterms:modified xsi:type="dcterms:W3CDTF">2026-04-09T07:39:37Z</dcterms:modified>
</cp:coreProperties>
</file>