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rasv100218\内部系唐津市共有\総合政策部　企画政策課\■統計に関連するフォルダ［2006～\統計調査係［2011～\04 市統計情報(市ＨＰ公開)\唐津市の各種統計情報\R7\04_HP更新\Excel\"/>
    </mc:Choice>
  </mc:AlternateContent>
  <bookViews>
    <workbookView xWindow="120" yWindow="120" windowWidth="20340" windowHeight="7200"/>
  </bookViews>
  <sheets>
    <sheet name="4-1" sheetId="10" r:id="rId1"/>
    <sheet name="4-2" sheetId="7" r:id="rId2"/>
    <sheet name="4-3" sheetId="6" r:id="rId3"/>
    <sheet name="4-4" sheetId="11" r:id="rId4"/>
    <sheet name="4-5" sheetId="4" r:id="rId5"/>
    <sheet name="4-6" sheetId="3" r:id="rId6"/>
    <sheet name="4-7" sheetId="2" r:id="rId7"/>
    <sheet name="4-8" sheetId="1" r:id="rId8"/>
  </sheets>
  <definedNames>
    <definedName name="_xlnm.Print_Area" localSheetId="0">'4-1'!$B$1:$P$39</definedName>
    <definedName name="_xlnm.Print_Area" localSheetId="1">'4-2'!$B$1:$I$44</definedName>
    <definedName name="_xlnm.Print_Area" localSheetId="2">'4-3'!$B$1:$S$28</definedName>
    <definedName name="_xlnm.Print_Area" localSheetId="4">'4-5'!$B$1:$G$49</definedName>
    <definedName name="_xlnm.Print_Area" localSheetId="5">'4-6'!$B$1:$E$44</definedName>
    <definedName name="_xlnm.Print_Area" localSheetId="6">'4-7'!$B$1:$N$11</definedName>
    <definedName name="_xlnm.Print_Area" localSheetId="7">'4-8'!$B$1:$I$175</definedName>
    <definedName name="_xlnm.Print_Titles" localSheetId="3">'4-4'!$1:$3</definedName>
    <definedName name="_xlnm.Print_Titles" localSheetId="7">'4-8'!$1:$4</definedName>
  </definedNames>
  <calcPr calcId="162913"/>
</workbook>
</file>

<file path=xl/calcChain.xml><?xml version="1.0" encoding="utf-8"?>
<calcChain xmlns="http://schemas.openxmlformats.org/spreadsheetml/2006/main">
  <c r="D46" i="4" l="1"/>
  <c r="D45" i="4"/>
  <c r="I172" i="1" l="1"/>
  <c r="G172" i="1"/>
  <c r="F172" i="1"/>
  <c r="E172" i="1"/>
  <c r="D172" i="1"/>
  <c r="I164" i="1"/>
  <c r="G164" i="1"/>
  <c r="F164" i="1"/>
  <c r="E164" i="1"/>
  <c r="D164" i="1"/>
  <c r="N8" i="2" l="1"/>
  <c r="M8" i="2"/>
  <c r="L8" i="2"/>
  <c r="K8" i="2"/>
  <c r="J8" i="2"/>
  <c r="I8" i="2"/>
  <c r="H8" i="2"/>
  <c r="G8" i="2"/>
  <c r="F8" i="2"/>
  <c r="E8" i="2"/>
  <c r="D8" i="2"/>
  <c r="P34" i="10" l="1"/>
  <c r="O34" i="10"/>
  <c r="G70" i="11" l="1"/>
  <c r="F70" i="11"/>
  <c r="E70" i="11"/>
  <c r="C70" i="11"/>
  <c r="D43" i="4" l="1"/>
  <c r="I156" i="1" l="1"/>
  <c r="G156" i="1"/>
  <c r="F156" i="1"/>
  <c r="E156" i="1"/>
  <c r="D156" i="1"/>
  <c r="E40" i="7" l="1"/>
  <c r="E41" i="7"/>
  <c r="G25" i="6"/>
  <c r="E25" i="6" s="1"/>
  <c r="F25" i="6"/>
  <c r="D25" i="6" s="1"/>
  <c r="G73" i="11" l="1"/>
  <c r="F73" i="11"/>
  <c r="E73" i="11"/>
  <c r="C73" i="11"/>
  <c r="D44" i="4" l="1"/>
  <c r="D42" i="4"/>
  <c r="I148" i="1" l="1"/>
  <c r="G148" i="1"/>
  <c r="F148" i="1"/>
  <c r="E148" i="1"/>
  <c r="D148" i="1"/>
  <c r="D35" i="4" l="1"/>
  <c r="D36" i="4"/>
  <c r="D37" i="4"/>
  <c r="D38" i="4"/>
  <c r="D39" i="4"/>
  <c r="D40" i="4"/>
  <c r="D41" i="4"/>
  <c r="C16" i="10" l="1"/>
  <c r="C17" i="10"/>
  <c r="D17" i="10"/>
  <c r="C18" i="10"/>
  <c r="D18" i="10"/>
  <c r="C30" i="10"/>
  <c r="I140" i="1" l="1"/>
  <c r="G140" i="1"/>
  <c r="F140" i="1"/>
  <c r="E140" i="1"/>
  <c r="D140" i="1"/>
  <c r="I132" i="1" l="1"/>
  <c r="G132" i="1"/>
  <c r="F132" i="1"/>
  <c r="E132" i="1"/>
  <c r="D132" i="1"/>
  <c r="I124" i="1"/>
  <c r="G124" i="1"/>
  <c r="F124" i="1"/>
  <c r="E124" i="1"/>
  <c r="D124" i="1"/>
  <c r="I116" i="1"/>
  <c r="G116" i="1"/>
  <c r="F116" i="1"/>
  <c r="E116" i="1"/>
  <c r="D116" i="1"/>
  <c r="I108" i="1"/>
  <c r="G108" i="1"/>
  <c r="F108" i="1"/>
  <c r="E108" i="1"/>
  <c r="D108" i="1"/>
  <c r="I100" i="1"/>
  <c r="G100" i="1"/>
  <c r="F100" i="1"/>
  <c r="E100" i="1"/>
  <c r="D100" i="1"/>
  <c r="I92" i="1"/>
  <c r="G92" i="1"/>
  <c r="F92" i="1"/>
  <c r="E92" i="1"/>
  <c r="D92" i="1"/>
  <c r="D22" i="6" l="1"/>
  <c r="E37" i="7" l="1"/>
  <c r="E36" i="7"/>
  <c r="I35" i="7"/>
  <c r="H35" i="7"/>
  <c r="G35" i="7"/>
  <c r="F35" i="7"/>
  <c r="E35" i="7"/>
  <c r="I34" i="7"/>
  <c r="H34" i="7"/>
  <c r="G34" i="7"/>
  <c r="F34" i="7"/>
  <c r="E34" i="7"/>
  <c r="G24" i="6"/>
  <c r="F24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E42" i="3"/>
  <c r="D42" i="3"/>
  <c r="C6" i="2"/>
  <c r="N9" i="2" s="1"/>
  <c r="C8" i="2" l="1"/>
  <c r="G9" i="2"/>
  <c r="H9" i="2"/>
  <c r="D9" i="2"/>
  <c r="K9" i="2"/>
  <c r="E9" i="2"/>
  <c r="L9" i="2"/>
  <c r="I9" i="2"/>
  <c r="M9" i="2"/>
  <c r="F9" i="2"/>
  <c r="J9" i="2"/>
  <c r="C9" i="2" l="1"/>
</calcChain>
</file>

<file path=xl/sharedStrings.xml><?xml version="1.0" encoding="utf-8"?>
<sst xmlns="http://schemas.openxmlformats.org/spreadsheetml/2006/main" count="667" uniqueCount="307">
  <si>
    <t>４－８．公共下水道</t>
    <rPh sb="4" eb="6">
      <t>コウキョウ</t>
    </rPh>
    <rPh sb="6" eb="8">
      <t>ゲスイ</t>
    </rPh>
    <rPh sb="8" eb="9">
      <t>ドウ</t>
    </rPh>
    <phoneticPr fontId="3"/>
  </si>
  <si>
    <t>(各年3月31日現在)</t>
    <rPh sb="4" eb="5">
      <t>ガツ</t>
    </rPh>
    <rPh sb="7" eb="8">
      <t>ニチ</t>
    </rPh>
    <phoneticPr fontId="3"/>
  </si>
  <si>
    <t>計   画(認可)</t>
  </si>
  <si>
    <t>現　　　　　     況</t>
  </si>
  <si>
    <t>計画人口</t>
  </si>
  <si>
    <t>処理区域
面    積</t>
  </si>
  <si>
    <t>処理区域
人    口</t>
  </si>
  <si>
    <t>普及率1)</t>
  </si>
  <si>
    <t>水洗化人口</t>
  </si>
  <si>
    <t>人</t>
  </si>
  <si>
    <t>ha</t>
  </si>
  <si>
    <t>%</t>
  </si>
  <si>
    <t>平成１１年</t>
    <phoneticPr fontId="3"/>
  </si>
  <si>
    <t>唐津市</t>
    <rPh sb="2" eb="3">
      <t>シ</t>
    </rPh>
    <phoneticPr fontId="3"/>
  </si>
  <si>
    <t>１２年</t>
    <phoneticPr fontId="3"/>
  </si>
  <si>
    <t>１３年</t>
    <phoneticPr fontId="3"/>
  </si>
  <si>
    <t>１４年</t>
    <phoneticPr fontId="3"/>
  </si>
  <si>
    <t>１５年</t>
    <phoneticPr fontId="3"/>
  </si>
  <si>
    <t>浜玉町</t>
    <rPh sb="2" eb="3">
      <t>マチ</t>
    </rPh>
    <phoneticPr fontId="3"/>
  </si>
  <si>
    <t>相知町</t>
    <rPh sb="2" eb="3">
      <t>マチ</t>
    </rPh>
    <phoneticPr fontId="3"/>
  </si>
  <si>
    <t>北波多村</t>
    <rPh sb="3" eb="4">
      <t>ムラ</t>
    </rPh>
    <phoneticPr fontId="3"/>
  </si>
  <si>
    <t>計</t>
    <rPh sb="0" eb="1">
      <t>ケイ</t>
    </rPh>
    <phoneticPr fontId="3"/>
  </si>
  <si>
    <t>呼子町</t>
    <rPh sb="0" eb="2">
      <t>ヨブコ</t>
    </rPh>
    <rPh sb="2" eb="3">
      <t>マチ</t>
    </rPh>
    <phoneticPr fontId="3"/>
  </si>
  <si>
    <t>鎮西町</t>
    <rPh sb="0" eb="3">
      <t>チンゼイチョウ</t>
    </rPh>
    <phoneticPr fontId="3"/>
  </si>
  <si>
    <t>厳木町</t>
    <rPh sb="0" eb="2">
      <t>キュウラギ</t>
    </rPh>
    <rPh sb="2" eb="3">
      <t>チョウ</t>
    </rPh>
    <phoneticPr fontId="3"/>
  </si>
  <si>
    <t xml:space="preserve">注1) 普及率=処理区域人口/行政区域人口 (各年度末現在住民基本台帳) </t>
    <rPh sb="0" eb="1">
      <t>チュウ</t>
    </rPh>
    <phoneticPr fontId="3"/>
  </si>
  <si>
    <t>４－７．都市計画用途地域</t>
    <rPh sb="4" eb="6">
      <t>トシ</t>
    </rPh>
    <rPh sb="6" eb="8">
      <t>ケイカクヨウ</t>
    </rPh>
    <rPh sb="8" eb="10">
      <t>ヨウト</t>
    </rPh>
    <rPh sb="10" eb="12">
      <t>チイキ</t>
    </rPh>
    <phoneticPr fontId="3"/>
  </si>
  <si>
    <t>第一種</t>
  </si>
  <si>
    <t>第二種</t>
    <rPh sb="1" eb="2">
      <t>２</t>
    </rPh>
    <phoneticPr fontId="3"/>
  </si>
  <si>
    <t>第二種</t>
    <rPh sb="2" eb="3">
      <t>シュ</t>
    </rPh>
    <phoneticPr fontId="3"/>
  </si>
  <si>
    <t>近　　隣</t>
    <phoneticPr fontId="3"/>
  </si>
  <si>
    <t>工業専用</t>
  </si>
  <si>
    <t>区　分</t>
    <phoneticPr fontId="3"/>
  </si>
  <si>
    <t>総　計</t>
    <phoneticPr fontId="3"/>
  </si>
  <si>
    <t>低層住居</t>
    <rPh sb="1" eb="2">
      <t>ソウ</t>
    </rPh>
    <phoneticPr fontId="3"/>
  </si>
  <si>
    <t>中高層住居</t>
    <rPh sb="2" eb="3">
      <t>ソウ</t>
    </rPh>
    <phoneticPr fontId="3"/>
  </si>
  <si>
    <t>準住居地域</t>
  </si>
  <si>
    <t>商業地域</t>
    <rPh sb="1" eb="2">
      <t>ギョウ</t>
    </rPh>
    <phoneticPr fontId="3"/>
  </si>
  <si>
    <t>準工業地域</t>
  </si>
  <si>
    <t>工業地域</t>
  </si>
  <si>
    <t>専用地域</t>
  </si>
  <si>
    <t>住居地域</t>
  </si>
  <si>
    <t>商業地域</t>
    <rPh sb="0" eb="2">
      <t>ショウギョウ</t>
    </rPh>
    <phoneticPr fontId="3"/>
  </si>
  <si>
    <t>地　　域</t>
    <phoneticPr fontId="3"/>
  </si>
  <si>
    <t>決　　　定</t>
    <phoneticPr fontId="3"/>
  </si>
  <si>
    <t>全市面積比</t>
  </si>
  <si>
    <t>構成比</t>
  </si>
  <si>
    <t>４－６．都市公園・都市緑地</t>
    <rPh sb="4" eb="6">
      <t>トシ</t>
    </rPh>
    <rPh sb="6" eb="8">
      <t>コウエン</t>
    </rPh>
    <rPh sb="9" eb="11">
      <t>トシ</t>
    </rPh>
    <rPh sb="11" eb="13">
      <t>リョクチ</t>
    </rPh>
    <phoneticPr fontId="3"/>
  </si>
  <si>
    <t xml:space="preserve"> 名　称</t>
    <phoneticPr fontId="3"/>
  </si>
  <si>
    <t>計画決定</t>
  </si>
  <si>
    <t>開設面積</t>
  </si>
  <si>
    <t>面　　積</t>
    <phoneticPr fontId="3"/>
  </si>
  <si>
    <t>風致公園</t>
    <rPh sb="0" eb="2">
      <t>フウチ</t>
    </rPh>
    <rPh sb="2" eb="4">
      <t>コウエン</t>
    </rPh>
    <phoneticPr fontId="3"/>
  </si>
  <si>
    <t>東の浜海浜公園</t>
  </si>
  <si>
    <t>舞鶴海浜公園</t>
  </si>
  <si>
    <t>鳥島自然公園</t>
  </si>
  <si>
    <t>鏡山公園</t>
  </si>
  <si>
    <t>－</t>
    <phoneticPr fontId="3"/>
  </si>
  <si>
    <t>総合公園</t>
    <rPh sb="0" eb="2">
      <t>ソウゴウ</t>
    </rPh>
    <rPh sb="2" eb="4">
      <t>コウエン</t>
    </rPh>
    <phoneticPr fontId="3"/>
  </si>
  <si>
    <t>松浦河畔公園</t>
  </si>
  <si>
    <t>近隣公園</t>
    <rPh sb="0" eb="2">
      <t>キンリン</t>
    </rPh>
    <rPh sb="2" eb="4">
      <t>コウエン</t>
    </rPh>
    <phoneticPr fontId="3"/>
  </si>
  <si>
    <t>長松公園</t>
  </si>
  <si>
    <t>八幡町公園</t>
    <phoneticPr fontId="3"/>
  </si>
  <si>
    <t>ひばりが丘公園</t>
    <rPh sb="4" eb="5">
      <t>オカ</t>
    </rPh>
    <rPh sb="5" eb="7">
      <t>コウエン</t>
    </rPh>
    <phoneticPr fontId="3"/>
  </si>
  <si>
    <t>運動公園</t>
    <rPh sb="0" eb="4">
      <t>ウンドウコウエン</t>
    </rPh>
    <phoneticPr fontId="3"/>
  </si>
  <si>
    <t>体育の森公園</t>
  </si>
  <si>
    <t>都市緑地</t>
    <rPh sb="0" eb="2">
      <t>トシ</t>
    </rPh>
    <rPh sb="2" eb="4">
      <t>リョクチ</t>
    </rPh>
    <phoneticPr fontId="3"/>
  </si>
  <si>
    <t>松浦河畔緑地</t>
  </si>
  <si>
    <t>大久保緑地</t>
  </si>
  <si>
    <t>中瀬緑地</t>
  </si>
  <si>
    <t>民俗資料館緑地</t>
    <rPh sb="0" eb="2">
      <t>ミンゾク</t>
    </rPh>
    <phoneticPr fontId="3"/>
  </si>
  <si>
    <t>二の門堀緑地</t>
  </si>
  <si>
    <t>街区公園</t>
    <rPh sb="0" eb="2">
      <t>ガイク</t>
    </rPh>
    <rPh sb="2" eb="4">
      <t>コウエン</t>
    </rPh>
    <phoneticPr fontId="3"/>
  </si>
  <si>
    <t>栄町児童公園</t>
  </si>
  <si>
    <t>ニタ子児童公園</t>
    <rPh sb="3" eb="5">
      <t>ジドウ</t>
    </rPh>
    <rPh sb="5" eb="7">
      <t>コウエン</t>
    </rPh>
    <phoneticPr fontId="3"/>
  </si>
  <si>
    <t>妙見児童公園</t>
    <rPh sb="0" eb="2">
      <t>ミョウケン</t>
    </rPh>
    <rPh sb="2" eb="4">
      <t>ジドウ</t>
    </rPh>
    <rPh sb="4" eb="6">
      <t>コウエン</t>
    </rPh>
    <phoneticPr fontId="3"/>
  </si>
  <si>
    <t>八幡町児童公園</t>
    <rPh sb="0" eb="3">
      <t>ヤハタマチ</t>
    </rPh>
    <rPh sb="3" eb="5">
      <t>ジドウ</t>
    </rPh>
    <rPh sb="5" eb="7">
      <t>コウエン</t>
    </rPh>
    <phoneticPr fontId="3"/>
  </si>
  <si>
    <t>北城内児童公園</t>
    <rPh sb="0" eb="1">
      <t>キタ</t>
    </rPh>
    <rPh sb="1" eb="3">
      <t>ジョウナイ</t>
    </rPh>
    <rPh sb="3" eb="5">
      <t>ジドウ</t>
    </rPh>
    <rPh sb="5" eb="7">
      <t>コウエン</t>
    </rPh>
    <phoneticPr fontId="3"/>
  </si>
  <si>
    <t>熊原児童公園</t>
    <rPh sb="0" eb="1">
      <t>クマ</t>
    </rPh>
    <rPh sb="1" eb="2">
      <t>ハラ</t>
    </rPh>
    <rPh sb="2" eb="4">
      <t>ジドウ</t>
    </rPh>
    <rPh sb="4" eb="6">
      <t>コウエン</t>
    </rPh>
    <phoneticPr fontId="3"/>
  </si>
  <si>
    <t>西新興町児童公園</t>
    <rPh sb="0" eb="1">
      <t>ニシ</t>
    </rPh>
    <rPh sb="1" eb="4">
      <t>シンコウマチ</t>
    </rPh>
    <rPh sb="4" eb="6">
      <t>ジドウ</t>
    </rPh>
    <rPh sb="6" eb="8">
      <t>コウエン</t>
    </rPh>
    <phoneticPr fontId="3"/>
  </si>
  <si>
    <t>橋本児童公園</t>
    <rPh sb="0" eb="2">
      <t>ハシモト</t>
    </rPh>
    <rPh sb="2" eb="4">
      <t>ジドウ</t>
    </rPh>
    <rPh sb="4" eb="6">
      <t>コウエン</t>
    </rPh>
    <phoneticPr fontId="3"/>
  </si>
  <si>
    <t>旭が丘児童公園</t>
    <rPh sb="0" eb="3">
      <t>アサヒガオカ</t>
    </rPh>
    <rPh sb="3" eb="5">
      <t>ジドウ</t>
    </rPh>
    <rPh sb="5" eb="7">
      <t>コウエン</t>
    </rPh>
    <phoneticPr fontId="3"/>
  </si>
  <si>
    <t>町田児童公園</t>
    <rPh sb="0" eb="2">
      <t>チョウダ</t>
    </rPh>
    <rPh sb="2" eb="4">
      <t>ジドウ</t>
    </rPh>
    <rPh sb="4" eb="6">
      <t>コウエン</t>
    </rPh>
    <phoneticPr fontId="3"/>
  </si>
  <si>
    <t>南城内児童公園</t>
    <rPh sb="0" eb="1">
      <t>ミナミ</t>
    </rPh>
    <rPh sb="1" eb="3">
      <t>ジョウナイ</t>
    </rPh>
    <rPh sb="3" eb="5">
      <t>ジドウ</t>
    </rPh>
    <rPh sb="5" eb="7">
      <t>コウエン</t>
    </rPh>
    <phoneticPr fontId="3"/>
  </si>
  <si>
    <t>山崎団地児童公園</t>
    <rPh sb="0" eb="2">
      <t>ヤマサキ</t>
    </rPh>
    <rPh sb="2" eb="4">
      <t>ダンチ</t>
    </rPh>
    <rPh sb="4" eb="6">
      <t>ジドウ</t>
    </rPh>
    <rPh sb="6" eb="8">
      <t>コウエン</t>
    </rPh>
    <phoneticPr fontId="3"/>
  </si>
  <si>
    <t>西大島児童公園</t>
    <rPh sb="0" eb="1">
      <t>ニシ</t>
    </rPh>
    <rPh sb="1" eb="3">
      <t>オオシマ</t>
    </rPh>
    <rPh sb="3" eb="5">
      <t>ジドウ</t>
    </rPh>
    <rPh sb="5" eb="7">
      <t>コウエン</t>
    </rPh>
    <phoneticPr fontId="3"/>
  </si>
  <si>
    <t>桜町児童公園</t>
    <rPh sb="0" eb="2">
      <t>サクラマチ</t>
    </rPh>
    <rPh sb="2" eb="4">
      <t>ジドウ</t>
    </rPh>
    <rPh sb="4" eb="6">
      <t>コウエン</t>
    </rPh>
    <phoneticPr fontId="3"/>
  </si>
  <si>
    <t>鏡児童公園</t>
    <rPh sb="0" eb="1">
      <t>カガミ</t>
    </rPh>
    <rPh sb="1" eb="3">
      <t>ジドウ</t>
    </rPh>
    <rPh sb="3" eb="5">
      <t>コウエン</t>
    </rPh>
    <phoneticPr fontId="3"/>
  </si>
  <si>
    <t>大名小路児童公園</t>
    <rPh sb="0" eb="2">
      <t>ダイミョウ</t>
    </rPh>
    <rPh sb="2" eb="4">
      <t>コウジ</t>
    </rPh>
    <rPh sb="4" eb="6">
      <t>ジドウ</t>
    </rPh>
    <rPh sb="6" eb="8">
      <t>コウエン</t>
    </rPh>
    <phoneticPr fontId="3"/>
  </si>
  <si>
    <t>佐志児童公園</t>
    <rPh sb="0" eb="2">
      <t>サシ</t>
    </rPh>
    <rPh sb="2" eb="4">
      <t>ジドウ</t>
    </rPh>
    <rPh sb="4" eb="6">
      <t>コウエン</t>
    </rPh>
    <phoneticPr fontId="3"/>
  </si>
  <si>
    <t>中山みずべの公園</t>
    <rPh sb="0" eb="2">
      <t>ナカヤマ</t>
    </rPh>
    <rPh sb="6" eb="8">
      <t>コウエン</t>
    </rPh>
    <phoneticPr fontId="3"/>
  </si>
  <si>
    <t>桜馬場児童公園</t>
    <rPh sb="0" eb="3">
      <t>サクラノババ</t>
    </rPh>
    <rPh sb="3" eb="5">
      <t>ジドウ</t>
    </rPh>
    <rPh sb="5" eb="7">
      <t>コウエン</t>
    </rPh>
    <phoneticPr fontId="3"/>
  </si>
  <si>
    <t>和多田ふれあい公園</t>
    <rPh sb="0" eb="3">
      <t>ワタダ</t>
    </rPh>
    <rPh sb="7" eb="9">
      <t>コウエン</t>
    </rPh>
    <phoneticPr fontId="3"/>
  </si>
  <si>
    <t>唐房公園</t>
    <rPh sb="0" eb="2">
      <t>トウボウ</t>
    </rPh>
    <rPh sb="2" eb="4">
      <t>コウエン</t>
    </rPh>
    <phoneticPr fontId="3"/>
  </si>
  <si>
    <t>浦の川児童公園</t>
    <rPh sb="0" eb="1">
      <t>ウラ</t>
    </rPh>
    <rPh sb="2" eb="3">
      <t>カワ</t>
    </rPh>
    <rPh sb="3" eb="5">
      <t>ジドウ</t>
    </rPh>
    <rPh sb="5" eb="7">
      <t>コウエン</t>
    </rPh>
    <phoneticPr fontId="3"/>
  </si>
  <si>
    <t>地区公園</t>
    <rPh sb="0" eb="2">
      <t>チク</t>
    </rPh>
    <rPh sb="2" eb="4">
      <t>コウエン</t>
    </rPh>
    <phoneticPr fontId="3"/>
  </si>
  <si>
    <t>尾の上公園</t>
    <rPh sb="0" eb="1">
      <t>オ</t>
    </rPh>
    <rPh sb="2" eb="3">
      <t>ウエ</t>
    </rPh>
    <rPh sb="3" eb="5">
      <t>コウエン</t>
    </rPh>
    <phoneticPr fontId="3"/>
  </si>
  <si>
    <t>計</t>
    <phoneticPr fontId="3"/>
  </si>
  <si>
    <t>４－５．道路状況</t>
    <phoneticPr fontId="3"/>
  </si>
  <si>
    <t>年　度</t>
    <phoneticPr fontId="3"/>
  </si>
  <si>
    <t>市町村</t>
    <rPh sb="0" eb="3">
      <t>シチョウソン</t>
    </rPh>
    <phoneticPr fontId="3"/>
  </si>
  <si>
    <t>合　　計</t>
    <rPh sb="0" eb="1">
      <t>ゴウ</t>
    </rPh>
    <rPh sb="3" eb="4">
      <t>ケイ</t>
    </rPh>
    <phoneticPr fontId="3"/>
  </si>
  <si>
    <t>国　　道</t>
  </si>
  <si>
    <t>県　　道</t>
  </si>
  <si>
    <t>市　　道</t>
  </si>
  <si>
    <t>平成６年</t>
    <phoneticPr fontId="3"/>
  </si>
  <si>
    <t>旧唐津市</t>
    <rPh sb="0" eb="1">
      <t>キュウ</t>
    </rPh>
    <phoneticPr fontId="3"/>
  </si>
  <si>
    <t>７年</t>
    <phoneticPr fontId="3"/>
  </si>
  <si>
    <t>８年</t>
    <phoneticPr fontId="3"/>
  </si>
  <si>
    <t>９年</t>
    <phoneticPr fontId="3"/>
  </si>
  <si>
    <t>１０年</t>
    <phoneticPr fontId="3"/>
  </si>
  <si>
    <t>１１年</t>
    <phoneticPr fontId="3"/>
  </si>
  <si>
    <t>１６年</t>
    <rPh sb="2" eb="3">
      <t>ネン</t>
    </rPh>
    <phoneticPr fontId="3"/>
  </si>
  <si>
    <t>唐津市</t>
  </si>
  <si>
    <t>浜玉町</t>
  </si>
  <si>
    <t>厳木町</t>
  </si>
  <si>
    <t>相知町</t>
  </si>
  <si>
    <t>北波多村</t>
  </si>
  <si>
    <t>肥前町</t>
  </si>
  <si>
    <t>鎮西町</t>
  </si>
  <si>
    <t>呼子町</t>
  </si>
  <si>
    <t>七山村</t>
  </si>
  <si>
    <t>１７年</t>
    <rPh sb="2" eb="3">
      <t>ネン</t>
    </rPh>
    <phoneticPr fontId="3"/>
  </si>
  <si>
    <t>唐津市</t>
    <rPh sb="0" eb="2">
      <t>カラツ</t>
    </rPh>
    <phoneticPr fontId="3"/>
  </si>
  <si>
    <t>七山村</t>
    <rPh sb="0" eb="1">
      <t>ナナ</t>
    </rPh>
    <phoneticPr fontId="3"/>
  </si>
  <si>
    <t>１８年</t>
    <rPh sb="2" eb="3">
      <t>ネン</t>
    </rPh>
    <phoneticPr fontId="3"/>
  </si>
  <si>
    <t>１９年</t>
    <rPh sb="2" eb="3">
      <t>ネン</t>
    </rPh>
    <phoneticPr fontId="3"/>
  </si>
  <si>
    <t>２０年</t>
    <rPh sb="2" eb="3">
      <t>ネン</t>
    </rPh>
    <phoneticPr fontId="3"/>
  </si>
  <si>
    <t>２１年</t>
    <rPh sb="2" eb="3">
      <t>ネン</t>
    </rPh>
    <phoneticPr fontId="3"/>
  </si>
  <si>
    <t>２２年</t>
    <rPh sb="2" eb="3">
      <t>ネン</t>
    </rPh>
    <phoneticPr fontId="3"/>
  </si>
  <si>
    <t>２３年</t>
    <rPh sb="2" eb="3">
      <t>ネン</t>
    </rPh>
    <phoneticPr fontId="3"/>
  </si>
  <si>
    <t>２４年</t>
    <rPh sb="2" eb="3">
      <t>ネン</t>
    </rPh>
    <phoneticPr fontId="3"/>
  </si>
  <si>
    <t>２５年</t>
    <rPh sb="2" eb="3">
      <t>ネン</t>
    </rPh>
    <phoneticPr fontId="3"/>
  </si>
  <si>
    <t>簡易耐火</t>
  </si>
  <si>
    <t>低・中層耐火</t>
    <rPh sb="0" eb="1">
      <t>テイ</t>
    </rPh>
    <phoneticPr fontId="3"/>
  </si>
  <si>
    <t>高層耐火</t>
  </si>
  <si>
    <t>総　数</t>
  </si>
  <si>
    <t>市　営</t>
  </si>
  <si>
    <t>県　営</t>
  </si>
  <si>
    <t>２０年</t>
  </si>
  <si>
    <t>２１年</t>
  </si>
  <si>
    <t>２２年</t>
  </si>
  <si>
    <t>２３年</t>
  </si>
  <si>
    <t>２４年</t>
  </si>
  <si>
    <t>２７年</t>
  </si>
  <si>
    <t>４－３．住宅の種類 ・ 所有関係</t>
    <phoneticPr fontId="3"/>
  </si>
  <si>
    <t>年  　次</t>
    <phoneticPr fontId="11"/>
  </si>
  <si>
    <t>計</t>
  </si>
  <si>
    <t>主　　　　　　　　　　　　　　　世　　　　　　　　　　　　　　　帯</t>
  </si>
  <si>
    <t>世帯数</t>
  </si>
  <si>
    <t>世帯人員</t>
  </si>
  <si>
    <t>昭和60年</t>
    <rPh sb="0" eb="2">
      <t>ショウワ</t>
    </rPh>
    <rPh sb="4" eb="5">
      <t>ネン</t>
    </rPh>
    <phoneticPr fontId="3"/>
  </si>
  <si>
    <t>唐津市</t>
    <rPh sb="0" eb="2">
      <t>カラツ</t>
    </rPh>
    <rPh sb="2" eb="3">
      <t>シ</t>
    </rPh>
    <phoneticPr fontId="3"/>
  </si>
  <si>
    <t>-</t>
  </si>
  <si>
    <t>平成２年</t>
    <rPh sb="0" eb="2">
      <t>ヘイセイ</t>
    </rPh>
    <rPh sb="3" eb="4">
      <t>ネン</t>
    </rPh>
    <phoneticPr fontId="3"/>
  </si>
  <si>
    <t>７年</t>
    <rPh sb="1" eb="2">
      <t>ネン</t>
    </rPh>
    <phoneticPr fontId="3"/>
  </si>
  <si>
    <t>１２年</t>
    <rPh sb="2" eb="3">
      <t>ネン</t>
    </rPh>
    <phoneticPr fontId="3"/>
  </si>
  <si>
    <t>浜玉町</t>
    <rPh sb="0" eb="2">
      <t>ハマタマ</t>
    </rPh>
    <rPh sb="2" eb="3">
      <t>マチ</t>
    </rPh>
    <phoneticPr fontId="3"/>
  </si>
  <si>
    <t>厳木町</t>
    <rPh sb="0" eb="2">
      <t>キュウラギ</t>
    </rPh>
    <rPh sb="2" eb="3">
      <t>マチ</t>
    </rPh>
    <phoneticPr fontId="3"/>
  </si>
  <si>
    <t>相知町</t>
    <rPh sb="0" eb="3">
      <t>オウチチョウ</t>
    </rPh>
    <phoneticPr fontId="3"/>
  </si>
  <si>
    <t>北波多村</t>
    <rPh sb="0" eb="4">
      <t>キタハタムラ</t>
    </rPh>
    <phoneticPr fontId="3"/>
  </si>
  <si>
    <t>肥前町</t>
    <rPh sb="0" eb="3">
      <t>ヒゼンチョウ</t>
    </rPh>
    <phoneticPr fontId="3"/>
  </si>
  <si>
    <t>呼子町</t>
    <rPh sb="0" eb="2">
      <t>ヨブコ</t>
    </rPh>
    <rPh sb="2" eb="3">
      <t>チョウ</t>
    </rPh>
    <phoneticPr fontId="3"/>
  </si>
  <si>
    <t>七山村</t>
    <rPh sb="0" eb="3">
      <t>ナナヤマムラ</t>
    </rPh>
    <phoneticPr fontId="3"/>
  </si>
  <si>
    <t>１７年度</t>
    <rPh sb="2" eb="4">
      <t>ネンド</t>
    </rPh>
    <phoneticPr fontId="3"/>
  </si>
  <si>
    <t>２２年度</t>
    <rPh sb="2" eb="4">
      <t>ネンド</t>
    </rPh>
    <phoneticPr fontId="3"/>
  </si>
  <si>
    <t>２７年度</t>
    <rPh sb="2" eb="4">
      <t>ネンド</t>
    </rPh>
    <phoneticPr fontId="3"/>
  </si>
  <si>
    <t>資料：総務省統計局「国勢調査」</t>
    <rPh sb="3" eb="6">
      <t>ソウムショウ</t>
    </rPh>
    <rPh sb="6" eb="9">
      <t>トウケイキョク</t>
    </rPh>
    <phoneticPr fontId="11"/>
  </si>
  <si>
    <t>年　次</t>
    <rPh sb="0" eb="1">
      <t>ネン</t>
    </rPh>
    <rPh sb="2" eb="3">
      <t>ツギ</t>
    </rPh>
    <phoneticPr fontId="3"/>
  </si>
  <si>
    <t>市町村名</t>
    <rPh sb="0" eb="3">
      <t>シチョウソン</t>
    </rPh>
    <rPh sb="3" eb="4">
      <t>メイ</t>
    </rPh>
    <phoneticPr fontId="3"/>
  </si>
  <si>
    <t>総　数</t>
    <rPh sb="0" eb="1">
      <t>フサ</t>
    </rPh>
    <rPh sb="2" eb="3">
      <t>カズ</t>
    </rPh>
    <phoneticPr fontId="3"/>
  </si>
  <si>
    <t>一戸建</t>
    <rPh sb="0" eb="2">
      <t>イッコ</t>
    </rPh>
    <rPh sb="2" eb="3">
      <t>ダ</t>
    </rPh>
    <phoneticPr fontId="3"/>
  </si>
  <si>
    <t>長屋建</t>
    <rPh sb="0" eb="2">
      <t>ナガヤ</t>
    </rPh>
    <rPh sb="2" eb="3">
      <t>ダテ</t>
    </rPh>
    <phoneticPr fontId="3"/>
  </si>
  <si>
    <t>その他</t>
    <rPh sb="2" eb="3">
      <t>タ</t>
    </rPh>
    <phoneticPr fontId="3"/>
  </si>
  <si>
    <t>昭和６０年</t>
    <rPh sb="0" eb="2">
      <t>ショウワ</t>
    </rPh>
    <rPh sb="4" eb="5">
      <t>ネン</t>
    </rPh>
    <phoneticPr fontId="3"/>
  </si>
  <si>
    <t>世帯</t>
    <rPh sb="0" eb="2">
      <t>セタイ</t>
    </rPh>
    <phoneticPr fontId="3"/>
  </si>
  <si>
    <t>人</t>
    <rPh sb="0" eb="1">
      <t>ニン</t>
    </rPh>
    <phoneticPr fontId="3"/>
  </si>
  <si>
    <t>-</t>
    <phoneticPr fontId="3"/>
  </si>
  <si>
    <t>-</t>
    <phoneticPr fontId="3"/>
  </si>
  <si>
    <t xml:space="preserve">         -</t>
  </si>
  <si>
    <t>２７年</t>
    <rPh sb="2" eb="3">
      <t>ネン</t>
    </rPh>
    <phoneticPr fontId="3"/>
  </si>
  <si>
    <t>資料：総務省統計局「国勢調査」</t>
    <rPh sb="0" eb="2">
      <t>シリョウ</t>
    </rPh>
    <rPh sb="3" eb="6">
      <t>ソウムショウ</t>
    </rPh>
    <rPh sb="6" eb="9">
      <t>トウケイキョク</t>
    </rPh>
    <rPh sb="10" eb="12">
      <t>コクセイ</t>
    </rPh>
    <rPh sb="12" eb="14">
      <t>チョウサ</t>
    </rPh>
    <phoneticPr fontId="3"/>
  </si>
  <si>
    <t>総  数</t>
  </si>
  <si>
    <t>木  造</t>
  </si>
  <si>
    <t>鉄骨鉄筋</t>
  </si>
  <si>
    <t>鉄骨造</t>
  </si>
  <si>
    <t>コンクリート</t>
  </si>
  <si>
    <t>その他</t>
  </si>
  <si>
    <t>ブロック造</t>
  </si>
  <si>
    <t>棟数</t>
  </si>
  <si>
    <t>床面積</t>
  </si>
  <si>
    <t>９年</t>
  </si>
  <si>
    <t>１０年</t>
  </si>
  <si>
    <t>１１年</t>
  </si>
  <si>
    <t>１２年</t>
  </si>
  <si>
    <t>１３年</t>
  </si>
  <si>
    <t>１４年</t>
  </si>
  <si>
    <t>１５年</t>
  </si>
  <si>
    <t>１６年</t>
  </si>
  <si>
    <t>１７年</t>
  </si>
  <si>
    <t>１８年</t>
  </si>
  <si>
    <t>１９年</t>
  </si>
  <si>
    <t>２５年</t>
  </si>
  <si>
    <t>２６年</t>
  </si>
  <si>
    <t>資料　固定資産概要調書</t>
    <rPh sb="3" eb="5">
      <t>コテイ</t>
    </rPh>
    <rPh sb="5" eb="7">
      <t>シサン</t>
    </rPh>
    <rPh sb="7" eb="9">
      <t>ガイヨウ</t>
    </rPh>
    <rPh sb="9" eb="11">
      <t>チョウショ</t>
    </rPh>
    <phoneticPr fontId="3"/>
  </si>
  <si>
    <t>共同住宅</t>
    <rPh sb="0" eb="2">
      <t>キョウドウ</t>
    </rPh>
    <rPh sb="2" eb="4">
      <t>ジュウタク</t>
    </rPh>
    <phoneticPr fontId="3"/>
  </si>
  <si>
    <t>住宅に住む一般世帯</t>
    <rPh sb="5" eb="9">
      <t>イッパンセタイ</t>
    </rPh>
    <phoneticPr fontId="3"/>
  </si>
  <si>
    <t>その他の
一般世帯</t>
    <phoneticPr fontId="11"/>
  </si>
  <si>
    <t>持ち家</t>
    <phoneticPr fontId="3"/>
  </si>
  <si>
    <t>公営借家</t>
    <phoneticPr fontId="3"/>
  </si>
  <si>
    <t>民営借家</t>
    <phoneticPr fontId="3"/>
  </si>
  <si>
    <t>給与住宅</t>
    <phoneticPr fontId="3"/>
  </si>
  <si>
    <t>間借り</t>
    <phoneticPr fontId="3"/>
  </si>
  <si>
    <t>４－２．住宅の種類（一般世帯）</t>
    <rPh sb="4" eb="6">
      <t>ジュウタク</t>
    </rPh>
    <rPh sb="7" eb="9">
      <t>シュルイ</t>
    </rPh>
    <rPh sb="10" eb="14">
      <t>イッパンセタイ</t>
    </rPh>
    <phoneticPr fontId="3"/>
  </si>
  <si>
    <t>資料：都市計画課</t>
    <rPh sb="3" eb="7">
      <t>トシケイカク</t>
    </rPh>
    <phoneticPr fontId="3"/>
  </si>
  <si>
    <t>年　度</t>
    <phoneticPr fontId="11"/>
  </si>
  <si>
    <t>市町村</t>
    <phoneticPr fontId="11"/>
  </si>
  <si>
    <t>１２年</t>
    <phoneticPr fontId="3"/>
  </si>
  <si>
    <t>１６年</t>
    <phoneticPr fontId="3"/>
  </si>
  <si>
    <t>１７年</t>
    <phoneticPr fontId="3"/>
  </si>
  <si>
    <t>１８年</t>
    <phoneticPr fontId="3"/>
  </si>
  <si>
    <t>１９年</t>
    <phoneticPr fontId="3"/>
  </si>
  <si>
    <t>２０年</t>
    <phoneticPr fontId="3"/>
  </si>
  <si>
    <t>２１年</t>
    <phoneticPr fontId="3"/>
  </si>
  <si>
    <t>２２年</t>
    <phoneticPr fontId="3"/>
  </si>
  <si>
    <t>２３年</t>
    <phoneticPr fontId="3"/>
  </si>
  <si>
    <t>２４年</t>
    <phoneticPr fontId="3"/>
  </si>
  <si>
    <t>２５年</t>
    <phoneticPr fontId="3"/>
  </si>
  <si>
    <t>２６年</t>
    <phoneticPr fontId="3"/>
  </si>
  <si>
    <t>２７年</t>
    <phoneticPr fontId="3"/>
  </si>
  <si>
    <t>２８年</t>
    <phoneticPr fontId="3"/>
  </si>
  <si>
    <t>２９年</t>
    <phoneticPr fontId="3"/>
  </si>
  <si>
    <t>３０年</t>
    <phoneticPr fontId="3"/>
  </si>
  <si>
    <t>３１年
（令和元年）</t>
    <rPh sb="5" eb="7">
      <t>レイワ</t>
    </rPh>
    <rPh sb="7" eb="9">
      <t>ガンネン</t>
    </rPh>
    <phoneticPr fontId="3"/>
  </si>
  <si>
    <t>２年</t>
    <rPh sb="1" eb="2">
      <t>ネン</t>
    </rPh>
    <phoneticPr fontId="3"/>
  </si>
  <si>
    <t>平成１４年</t>
    <rPh sb="0" eb="2">
      <t>ヘイセイ</t>
    </rPh>
    <phoneticPr fontId="3"/>
  </si>
  <si>
    <t>平成１６年</t>
    <rPh sb="0" eb="2">
      <t>ヘイセイ</t>
    </rPh>
    <phoneticPr fontId="3"/>
  </si>
  <si>
    <t>令和２年</t>
    <rPh sb="0" eb="2">
      <t>レイワ</t>
    </rPh>
    <phoneticPr fontId="3"/>
  </si>
  <si>
    <t>２６年</t>
    <rPh sb="2" eb="3">
      <t>ネン</t>
    </rPh>
    <phoneticPr fontId="3"/>
  </si>
  <si>
    <t>２７年</t>
    <rPh sb="2" eb="3">
      <t>ネン</t>
    </rPh>
    <phoneticPr fontId="3"/>
  </si>
  <si>
    <t>２８年</t>
    <rPh sb="2" eb="3">
      <t>ネン</t>
    </rPh>
    <phoneticPr fontId="3"/>
  </si>
  <si>
    <t>２９年</t>
    <rPh sb="2" eb="3">
      <t>ネン</t>
    </rPh>
    <phoneticPr fontId="3"/>
  </si>
  <si>
    <t>３０年</t>
    <rPh sb="2" eb="3">
      <t>ネン</t>
    </rPh>
    <phoneticPr fontId="3"/>
  </si>
  <si>
    <t>３１年</t>
    <rPh sb="2" eb="3">
      <t>ネン</t>
    </rPh>
    <phoneticPr fontId="3"/>
  </si>
  <si>
    <t>令和２年</t>
    <rPh sb="0" eb="2">
      <t>レイワ</t>
    </rPh>
    <rPh sb="3" eb="4">
      <t>ネン</t>
    </rPh>
    <phoneticPr fontId="3"/>
  </si>
  <si>
    <t>令和元年</t>
    <rPh sb="0" eb="2">
      <t>レイワ</t>
    </rPh>
    <rPh sb="2" eb="3">
      <t>ガン</t>
    </rPh>
    <phoneticPr fontId="3"/>
  </si>
  <si>
    <t>資料：道路現況表等</t>
    <phoneticPr fontId="3"/>
  </si>
  <si>
    <t>注1）平成16年までは旧唐津市の数値</t>
    <rPh sb="3" eb="5">
      <t>ヘイセイ</t>
    </rPh>
    <rPh sb="7" eb="8">
      <t>ネン</t>
    </rPh>
    <rPh sb="11" eb="12">
      <t>キュウ</t>
    </rPh>
    <rPh sb="12" eb="15">
      <t>カラツシ</t>
    </rPh>
    <rPh sb="16" eb="18">
      <t>スウチ</t>
    </rPh>
    <phoneticPr fontId="3"/>
  </si>
  <si>
    <t>注2）平成17年は七山地区は含まない</t>
    <rPh sb="0" eb="1">
      <t>チュウ</t>
    </rPh>
    <rPh sb="3" eb="5">
      <t>ヘイセイ</t>
    </rPh>
    <rPh sb="7" eb="8">
      <t>ネン</t>
    </rPh>
    <rPh sb="9" eb="11">
      <t>ナナヤマ</t>
    </rPh>
    <rPh sb="11" eb="13">
      <t>チク</t>
    </rPh>
    <rPh sb="14" eb="15">
      <t>フク</t>
    </rPh>
    <phoneticPr fontId="3"/>
  </si>
  <si>
    <t>注）平成16年までは旧唐津市の数値</t>
    <rPh sb="0" eb="1">
      <t>チュウ</t>
    </rPh>
    <rPh sb="2" eb="4">
      <t>ヘイセイ</t>
    </rPh>
    <rPh sb="6" eb="7">
      <t>ネン</t>
    </rPh>
    <rPh sb="10" eb="14">
      <t>キュウカラツシ</t>
    </rPh>
    <rPh sb="15" eb="17">
      <t>スウチ</t>
    </rPh>
    <phoneticPr fontId="3"/>
  </si>
  <si>
    <t>令和３年</t>
    <rPh sb="0" eb="2">
      <t>レイワ</t>
    </rPh>
    <phoneticPr fontId="3"/>
  </si>
  <si>
    <t>注1）平成7年までは旧唐津市の数値</t>
    <rPh sb="0" eb="1">
      <t>チュウ</t>
    </rPh>
    <rPh sb="3" eb="5">
      <t>ヘイセイ</t>
    </rPh>
    <rPh sb="6" eb="7">
      <t>ネン</t>
    </rPh>
    <rPh sb="10" eb="14">
      <t>キュウカラツシ</t>
    </rPh>
    <rPh sb="15" eb="17">
      <t>スウチ</t>
    </rPh>
    <phoneticPr fontId="3"/>
  </si>
  <si>
    <t>３年</t>
    <rPh sb="1" eb="2">
      <t>ネン</t>
    </rPh>
    <phoneticPr fontId="3"/>
  </si>
  <si>
    <t>３０年</t>
    <phoneticPr fontId="3"/>
  </si>
  <si>
    <t>２９年</t>
    <phoneticPr fontId="3"/>
  </si>
  <si>
    <t>２８年</t>
    <phoneticPr fontId="3"/>
  </si>
  <si>
    <t>２７年</t>
    <phoneticPr fontId="3"/>
  </si>
  <si>
    <t>２４年</t>
    <phoneticPr fontId="3"/>
  </si>
  <si>
    <t>８年</t>
    <phoneticPr fontId="3"/>
  </si>
  <si>
    <t>平成７年</t>
    <phoneticPr fontId="3"/>
  </si>
  <si>
    <t>年 次</t>
    <phoneticPr fontId="3"/>
  </si>
  <si>
    <t>鉄    筋</t>
    <phoneticPr fontId="3"/>
  </si>
  <si>
    <t>（単位：棟、㎡）(各年1月1日現在)</t>
    <phoneticPr fontId="3"/>
  </si>
  <si>
    <t>４－１．構造別建築物</t>
    <phoneticPr fontId="3"/>
  </si>
  <si>
    <t>(単位：km）（各年4月1日現在)</t>
    <phoneticPr fontId="3"/>
  </si>
  <si>
    <t>令和３年</t>
    <phoneticPr fontId="3"/>
  </si>
  <si>
    <t>令和３年</t>
    <rPh sb="0" eb="2">
      <t>レイワ</t>
    </rPh>
    <rPh sb="3" eb="4">
      <t>ネン</t>
    </rPh>
    <phoneticPr fontId="3"/>
  </si>
  <si>
    <t>４－４．公営住宅</t>
    <phoneticPr fontId="3"/>
  </si>
  <si>
    <t>（単位：戸）(各年1月1日現在)</t>
    <phoneticPr fontId="3"/>
  </si>
  <si>
    <t>年　次</t>
    <phoneticPr fontId="3"/>
  </si>
  <si>
    <t>区　分</t>
    <phoneticPr fontId="3"/>
  </si>
  <si>
    <t>総戸数</t>
    <phoneticPr fontId="3"/>
  </si>
  <si>
    <t>木　造</t>
    <phoneticPr fontId="3"/>
  </si>
  <si>
    <t>平成１２年</t>
    <phoneticPr fontId="3"/>
  </si>
  <si>
    <t>１３年</t>
    <phoneticPr fontId="3"/>
  </si>
  <si>
    <t>１５年</t>
    <phoneticPr fontId="3"/>
  </si>
  <si>
    <t>１７年</t>
    <phoneticPr fontId="3"/>
  </si>
  <si>
    <t>１８年</t>
    <phoneticPr fontId="3"/>
  </si>
  <si>
    <t>１９年</t>
    <phoneticPr fontId="3"/>
  </si>
  <si>
    <t>２５年</t>
    <phoneticPr fontId="3"/>
  </si>
  <si>
    <t>２６年</t>
    <phoneticPr fontId="3"/>
  </si>
  <si>
    <t>２８年</t>
    <phoneticPr fontId="3"/>
  </si>
  <si>
    <t>２９年</t>
    <phoneticPr fontId="3"/>
  </si>
  <si>
    <t>３０年</t>
    <phoneticPr fontId="3"/>
  </si>
  <si>
    <t>３１年</t>
    <phoneticPr fontId="3"/>
  </si>
  <si>
    <t>令和４年</t>
    <rPh sb="0" eb="2">
      <t>レイワ</t>
    </rPh>
    <rPh sb="3" eb="4">
      <t>ネン</t>
    </rPh>
    <phoneticPr fontId="3"/>
  </si>
  <si>
    <t>資料：佐賀県建築住宅課、唐津市建築住宅課</t>
    <phoneticPr fontId="3"/>
  </si>
  <si>
    <t>４年</t>
    <rPh sb="1" eb="2">
      <t>ネン</t>
    </rPh>
    <phoneticPr fontId="3"/>
  </si>
  <si>
    <t>令和２年</t>
    <rPh sb="0" eb="2">
      <t>レイワ</t>
    </rPh>
    <rPh sb="3" eb="4">
      <t>ネン</t>
    </rPh>
    <phoneticPr fontId="3"/>
  </si>
  <si>
    <t>唐津市</t>
    <phoneticPr fontId="3"/>
  </si>
  <si>
    <t>世帯</t>
    <rPh sb="0" eb="2">
      <t>セタイ</t>
    </rPh>
    <phoneticPr fontId="3"/>
  </si>
  <si>
    <t>人</t>
    <rPh sb="0" eb="1">
      <t>ヒト</t>
    </rPh>
    <phoneticPr fontId="3"/>
  </si>
  <si>
    <t>５年</t>
    <rPh sb="1" eb="2">
      <t>ネン</t>
    </rPh>
    <phoneticPr fontId="3"/>
  </si>
  <si>
    <t>令和４年</t>
  </si>
  <si>
    <t>令和５年</t>
    <phoneticPr fontId="3"/>
  </si>
  <si>
    <t>令和５年</t>
    <rPh sb="0" eb="2">
      <t>レイワ</t>
    </rPh>
    <rPh sb="3" eb="4">
      <t>ネン</t>
    </rPh>
    <phoneticPr fontId="3"/>
  </si>
  <si>
    <t>６年</t>
    <rPh sb="1" eb="2">
      <t>ネン</t>
    </rPh>
    <phoneticPr fontId="3"/>
  </si>
  <si>
    <t>令和６年</t>
    <rPh sb="0" eb="2">
      <t>レイワ</t>
    </rPh>
    <rPh sb="3" eb="4">
      <t>ネン</t>
    </rPh>
    <phoneticPr fontId="3"/>
  </si>
  <si>
    <t>令和７年</t>
    <rPh sb="0" eb="2">
      <t>レイワ</t>
    </rPh>
    <rPh sb="3" eb="4">
      <t>ネン</t>
    </rPh>
    <phoneticPr fontId="3"/>
  </si>
  <si>
    <t>令和６年</t>
    <phoneticPr fontId="3"/>
  </si>
  <si>
    <t>令和７年</t>
    <phoneticPr fontId="3"/>
  </si>
  <si>
    <t>（R4.5.16）</t>
    <phoneticPr fontId="3"/>
  </si>
  <si>
    <t>総　数</t>
    <phoneticPr fontId="3"/>
  </si>
  <si>
    <t>資料：上下水道局管理課</t>
    <rPh sb="0" eb="2">
      <t>シリョウ</t>
    </rPh>
    <rPh sb="3" eb="8">
      <t>ジョウゲスイドウキョク</t>
    </rPh>
    <rPh sb="8" eb="11">
      <t>カンリカ</t>
    </rPh>
    <phoneticPr fontId="3"/>
  </si>
  <si>
    <t>（単位：ha、％）(令和7年1月1日現在)</t>
    <rPh sb="1" eb="3">
      <t>タンイ</t>
    </rPh>
    <rPh sb="10" eb="12">
      <t>レイワ</t>
    </rPh>
    <phoneticPr fontId="3"/>
  </si>
  <si>
    <t>資料:都市計画課＊対象面積：48,758ha</t>
    <rPh sb="3" eb="7">
      <t>トシケイカク</t>
    </rPh>
    <rPh sb="9" eb="11">
      <t>タイショウ</t>
    </rPh>
    <rPh sb="11" eb="13">
      <t>メンセキ</t>
    </rPh>
    <phoneticPr fontId="3"/>
  </si>
  <si>
    <t>（単位：ha）(令和7年1月1日現在)</t>
    <rPh sb="1" eb="3">
      <t>タンイ</t>
    </rPh>
    <rPh sb="8" eb="10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</si>
</sst>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_);[Red]\(#,##0\)"/>
    <numFmt numFmtId="177" formatCode="0.0"/>
    <numFmt numFmtId="178" formatCode="#,##0.0_);[Red]\(#,##0.0\)"/>
    <numFmt numFmtId="179" formatCode="0.0%"/>
    <numFmt numFmtId="180" formatCode="[$-411]ggge&quot;年&quot;m&quot;月&quot;d&quot;日&quot;;@"/>
    <numFmt numFmtId="181" formatCode="&quot;約&quot;#"/>
    <numFmt numFmtId="182" formatCode="&quot;約&quot;#\ "/>
    <numFmt numFmtId="183" formatCode="#,##0.0_ "/>
    <numFmt numFmtId="184" formatCode="0.00_);[Red]\(0.00\)"/>
    <numFmt numFmtId="185" formatCode="#,##0.0_ ;[Red]\-#,##0.0\ "/>
    <numFmt numFmtId="186" formatCode="0.0_ "/>
    <numFmt numFmtId="187" formatCode="#,##0_);\(#,##0\)"/>
    <numFmt numFmtId="188" formatCode="#,##0;&quot;△ &quot;#,##0"/>
  </numFmts>
  <fonts count="30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1"/>
      <color theme="1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sz val="9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9"/>
      <color rgb="FFFF0000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9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38" fontId="5" fillId="0" borderId="0" applyFont="0" applyFill="0" applyBorder="0" applyAlignment="0" applyProtection="0"/>
    <xf numFmtId="0" fontId="1" fillId="0" borderId="0"/>
  </cellStyleXfs>
  <cellXfs count="515">
    <xf numFmtId="0" fontId="0" fillId="0" borderId="0" xfId="0">
      <alignment vertical="center"/>
    </xf>
    <xf numFmtId="0" fontId="4" fillId="0" borderId="0" xfId="3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3" applyFont="1" applyFill="1" applyAlignment="1">
      <alignment vertical="center"/>
    </xf>
    <xf numFmtId="0" fontId="8" fillId="0" borderId="0" xfId="3" applyFont="1" applyFill="1" applyAlignment="1">
      <alignment vertical="center"/>
    </xf>
    <xf numFmtId="0" fontId="9" fillId="0" borderId="0" xfId="3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176" fontId="12" fillId="0" borderId="5" xfId="0" applyNumberFormat="1" applyFont="1" applyFill="1" applyBorder="1" applyAlignment="1">
      <alignment vertical="center"/>
    </xf>
    <xf numFmtId="176" fontId="12" fillId="0" borderId="5" xfId="1" applyNumberFormat="1" applyFont="1" applyFill="1" applyBorder="1" applyAlignment="1">
      <alignment vertical="center"/>
    </xf>
    <xf numFmtId="177" fontId="12" fillId="0" borderId="5" xfId="0" applyNumberFormat="1" applyFont="1" applyFill="1" applyBorder="1" applyAlignment="1">
      <alignment vertical="center"/>
    </xf>
    <xf numFmtId="176" fontId="12" fillId="0" borderId="2" xfId="0" applyNumberFormat="1" applyFont="1" applyFill="1" applyBorder="1" applyAlignment="1">
      <alignment vertical="center"/>
    </xf>
    <xf numFmtId="177" fontId="12" fillId="0" borderId="2" xfId="0" applyNumberFormat="1" applyFont="1" applyFill="1" applyBorder="1" applyAlignment="1">
      <alignment vertical="center"/>
    </xf>
    <xf numFmtId="176" fontId="12" fillId="0" borderId="2" xfId="3" applyNumberFormat="1" applyFont="1" applyFill="1" applyBorder="1" applyAlignment="1">
      <alignment vertical="center"/>
    </xf>
    <xf numFmtId="177" fontId="12" fillId="0" borderId="2" xfId="3" applyNumberFormat="1" applyFont="1" applyFill="1" applyBorder="1" applyAlignment="1">
      <alignment vertical="center"/>
    </xf>
    <xf numFmtId="176" fontId="12" fillId="0" borderId="8" xfId="3" applyNumberFormat="1" applyFont="1" applyFill="1" applyBorder="1" applyAlignment="1">
      <alignment vertical="center"/>
    </xf>
    <xf numFmtId="177" fontId="12" fillId="0" borderId="8" xfId="3" applyNumberFormat="1" applyFont="1" applyFill="1" applyBorder="1" applyAlignment="1">
      <alignment vertical="center"/>
    </xf>
    <xf numFmtId="176" fontId="12" fillId="0" borderId="10" xfId="3" applyNumberFormat="1" applyFont="1" applyFill="1" applyBorder="1" applyAlignment="1">
      <alignment vertical="center"/>
    </xf>
    <xf numFmtId="176" fontId="12" fillId="0" borderId="10" xfId="1" applyNumberFormat="1" applyFont="1" applyFill="1" applyBorder="1" applyAlignment="1">
      <alignment vertical="center"/>
    </xf>
    <xf numFmtId="177" fontId="12" fillId="0" borderId="10" xfId="3" applyNumberFormat="1" applyFont="1" applyFill="1" applyBorder="1" applyAlignment="1">
      <alignment vertical="center"/>
    </xf>
    <xf numFmtId="176" fontId="12" fillId="0" borderId="10" xfId="3" applyNumberFormat="1" applyFont="1" applyFill="1" applyBorder="1" applyAlignment="1">
      <alignment horizontal="right" vertical="center"/>
    </xf>
    <xf numFmtId="176" fontId="12" fillId="0" borderId="10" xfId="1" applyNumberFormat="1" applyFont="1" applyFill="1" applyBorder="1" applyAlignment="1">
      <alignment horizontal="right" vertical="center"/>
    </xf>
    <xf numFmtId="176" fontId="12" fillId="0" borderId="11" xfId="3" applyNumberFormat="1" applyFont="1" applyFill="1" applyBorder="1" applyAlignment="1">
      <alignment vertical="center"/>
    </xf>
    <xf numFmtId="177" fontId="12" fillId="0" borderId="11" xfId="3" applyNumberFormat="1" applyFont="1" applyFill="1" applyBorder="1" applyAlignment="1">
      <alignment vertical="center"/>
    </xf>
    <xf numFmtId="176" fontId="12" fillId="0" borderId="11" xfId="3" applyNumberFormat="1" applyFont="1" applyFill="1" applyBorder="1" applyAlignment="1">
      <alignment horizontal="right" vertical="center"/>
    </xf>
    <xf numFmtId="176" fontId="12" fillId="0" borderId="8" xfId="3" applyNumberFormat="1" applyFont="1" applyFill="1" applyBorder="1" applyAlignment="1">
      <alignment horizontal="right" vertical="center"/>
    </xf>
    <xf numFmtId="176" fontId="12" fillId="0" borderId="12" xfId="3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177" fontId="12" fillId="0" borderId="12" xfId="3" applyNumberFormat="1" applyFont="1" applyFill="1" applyBorder="1" applyAlignment="1">
      <alignment vertical="center"/>
    </xf>
    <xf numFmtId="176" fontId="12" fillId="0" borderId="8" xfId="3" applyNumberFormat="1" applyFont="1" applyFill="1" applyBorder="1" applyAlignment="1"/>
    <xf numFmtId="177" fontId="12" fillId="0" borderId="8" xfId="3" applyNumberFormat="1" applyFont="1" applyFill="1" applyBorder="1" applyAlignment="1"/>
    <xf numFmtId="176" fontId="12" fillId="0" borderId="8" xfId="3" applyNumberFormat="1" applyFont="1" applyFill="1" applyBorder="1" applyAlignment="1">
      <alignment horizontal="right"/>
    </xf>
    <xf numFmtId="0" fontId="6" fillId="0" borderId="0" xfId="0" applyFont="1" applyFill="1">
      <alignment vertical="center"/>
    </xf>
    <xf numFmtId="0" fontId="6" fillId="0" borderId="0" xfId="0" applyFont="1">
      <alignment vertical="center"/>
    </xf>
    <xf numFmtId="176" fontId="12" fillId="0" borderId="10" xfId="3" applyNumberFormat="1" applyFont="1" applyFill="1" applyBorder="1" applyAlignment="1"/>
    <xf numFmtId="177" fontId="12" fillId="0" borderId="10" xfId="3" applyNumberFormat="1" applyFont="1" applyFill="1" applyBorder="1" applyAlignment="1"/>
    <xf numFmtId="176" fontId="12" fillId="0" borderId="10" xfId="3" applyNumberFormat="1" applyFont="1" applyFill="1" applyBorder="1" applyAlignment="1">
      <alignment horizontal="right"/>
    </xf>
    <xf numFmtId="176" fontId="12" fillId="0" borderId="12" xfId="3" applyNumberFormat="1" applyFont="1" applyFill="1" applyBorder="1" applyAlignment="1"/>
    <xf numFmtId="177" fontId="12" fillId="0" borderId="12" xfId="3" applyNumberFormat="1" applyFont="1" applyFill="1" applyBorder="1" applyAlignment="1"/>
    <xf numFmtId="176" fontId="12" fillId="0" borderId="11" xfId="3" applyNumberFormat="1" applyFont="1" applyFill="1" applyBorder="1" applyAlignment="1"/>
    <xf numFmtId="177" fontId="12" fillId="0" borderId="11" xfId="3" applyNumberFormat="1" applyFont="1" applyFill="1" applyBorder="1" applyAlignment="1"/>
    <xf numFmtId="176" fontId="12" fillId="0" borderId="11" xfId="3" applyNumberFormat="1" applyFont="1" applyFill="1" applyBorder="1" applyAlignment="1">
      <alignment horizontal="right"/>
    </xf>
    <xf numFmtId="0" fontId="8" fillId="0" borderId="0" xfId="0" applyFont="1" applyFill="1">
      <alignment vertical="center"/>
    </xf>
    <xf numFmtId="178" fontId="12" fillId="0" borderId="11" xfId="3" applyNumberFormat="1" applyFont="1" applyFill="1" applyBorder="1" applyAlignment="1"/>
    <xf numFmtId="0" fontId="6" fillId="0" borderId="0" xfId="0" applyFont="1" applyAlignment="1">
      <alignment horizontal="center" vertical="center"/>
    </xf>
    <xf numFmtId="179" fontId="6" fillId="0" borderId="0" xfId="2" applyNumberFormat="1" applyFont="1">
      <alignment vertical="center"/>
    </xf>
    <xf numFmtId="0" fontId="16" fillId="0" borderId="0" xfId="0" applyFont="1">
      <alignment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5" fillId="0" borderId="0" xfId="6" applyFont="1" applyBorder="1" applyAlignment="1">
      <alignment vertical="center"/>
    </xf>
    <xf numFmtId="0" fontId="4" fillId="0" borderId="0" xfId="6" applyFont="1" applyFill="1" applyAlignment="1">
      <alignment vertical="center"/>
    </xf>
    <xf numFmtId="0" fontId="4" fillId="0" borderId="0" xfId="6" applyFont="1" applyAlignment="1">
      <alignment vertical="center"/>
    </xf>
    <xf numFmtId="0" fontId="6" fillId="0" borderId="0" xfId="6" applyFont="1" applyAlignment="1">
      <alignment vertical="center"/>
    </xf>
    <xf numFmtId="0" fontId="8" fillId="0" borderId="0" xfId="6" applyFont="1" applyBorder="1" applyAlignment="1">
      <alignment horizontal="right" vertical="center"/>
    </xf>
    <xf numFmtId="0" fontId="6" fillId="0" borderId="0" xfId="6" applyFont="1" applyFill="1" applyAlignment="1">
      <alignment vertical="center"/>
    </xf>
    <xf numFmtId="0" fontId="17" fillId="0" borderId="0" xfId="4" applyFont="1" applyFill="1" applyAlignment="1" applyProtection="1">
      <alignment vertical="center"/>
    </xf>
    <xf numFmtId="0" fontId="6" fillId="0" borderId="0" xfId="6" applyFont="1" applyBorder="1" applyAlignment="1">
      <alignment vertical="center"/>
    </xf>
    <xf numFmtId="0" fontId="8" fillId="0" borderId="0" xfId="6" applyFont="1" applyAlignment="1">
      <alignment vertical="center"/>
    </xf>
    <xf numFmtId="0" fontId="15" fillId="0" borderId="0" xfId="0" applyFont="1" applyAlignment="1">
      <alignment vertical="center"/>
    </xf>
    <xf numFmtId="0" fontId="10" fillId="0" borderId="0" xfId="3" applyFont="1" applyFill="1" applyBorder="1" applyAlignment="1">
      <alignment horizontal="distributed" vertical="center"/>
    </xf>
    <xf numFmtId="0" fontId="10" fillId="0" borderId="0" xfId="3" applyFont="1" applyFill="1" applyAlignment="1">
      <alignment horizontal="right" vertical="center"/>
    </xf>
    <xf numFmtId="0" fontId="8" fillId="0" borderId="0" xfId="8" applyFont="1" applyFill="1" applyAlignment="1">
      <alignment vertical="center"/>
    </xf>
    <xf numFmtId="0" fontId="8" fillId="2" borderId="0" xfId="8" applyFont="1" applyFill="1" applyAlignment="1">
      <alignment vertical="center"/>
    </xf>
    <xf numFmtId="0" fontId="8" fillId="2" borderId="0" xfId="8" applyFont="1" applyFill="1" applyAlignment="1">
      <alignment horizontal="centerContinuous" vertical="center"/>
    </xf>
    <xf numFmtId="0" fontId="10" fillId="2" borderId="0" xfId="8" applyFont="1" applyFill="1" applyBorder="1" applyAlignment="1">
      <alignment vertical="center"/>
    </xf>
    <xf numFmtId="0" fontId="8" fillId="2" borderId="48" xfId="8" applyFont="1" applyFill="1" applyBorder="1" applyAlignment="1">
      <alignment vertical="center"/>
    </xf>
    <xf numFmtId="0" fontId="8" fillId="2" borderId="48" xfId="8" applyFont="1" applyFill="1" applyBorder="1" applyAlignment="1">
      <alignment horizontal="centerContinuous" vertical="center"/>
    </xf>
    <xf numFmtId="0" fontId="7" fillId="2" borderId="48" xfId="8" applyFont="1" applyFill="1" applyBorder="1" applyAlignment="1">
      <alignment horizontal="right" vertical="center"/>
    </xf>
    <xf numFmtId="0" fontId="10" fillId="0" borderId="0" xfId="8" applyFont="1" applyFill="1" applyAlignment="1">
      <alignment vertical="center"/>
    </xf>
    <xf numFmtId="0" fontId="10" fillId="2" borderId="46" xfId="8" applyFont="1" applyFill="1" applyBorder="1" applyAlignment="1">
      <alignment horizontal="centerContinuous" vertical="center"/>
    </xf>
    <xf numFmtId="0" fontId="10" fillId="2" borderId="1" xfId="8" applyFont="1" applyFill="1" applyBorder="1" applyAlignment="1">
      <alignment horizontal="centerContinuous" vertical="center"/>
    </xf>
    <xf numFmtId="0" fontId="10" fillId="2" borderId="3" xfId="8" applyFont="1" applyFill="1" applyBorder="1" applyAlignment="1">
      <alignment horizontal="centerContinuous" vertical="center"/>
    </xf>
    <xf numFmtId="0" fontId="10" fillId="2" borderId="37" xfId="8" applyFont="1" applyFill="1" applyBorder="1" applyAlignment="1">
      <alignment horizontal="right" vertical="center"/>
    </xf>
    <xf numFmtId="187" fontId="12" fillId="2" borderId="3" xfId="8" applyNumberFormat="1" applyFont="1" applyFill="1" applyBorder="1" applyAlignment="1">
      <alignment vertical="center"/>
    </xf>
    <xf numFmtId="187" fontId="12" fillId="2" borderId="64" xfId="8" applyNumberFormat="1" applyFont="1" applyFill="1" applyBorder="1" applyAlignment="1">
      <alignment vertical="center"/>
    </xf>
    <xf numFmtId="187" fontId="12" fillId="2" borderId="70" xfId="8" applyNumberFormat="1" applyFont="1" applyFill="1" applyBorder="1" applyAlignment="1">
      <alignment vertical="center"/>
    </xf>
    <xf numFmtId="187" fontId="12" fillId="2" borderId="46" xfId="8" applyNumberFormat="1" applyFont="1" applyFill="1" applyBorder="1" applyAlignment="1">
      <alignment vertical="center"/>
    </xf>
    <xf numFmtId="187" fontId="12" fillId="2" borderId="65" xfId="8" applyNumberFormat="1" applyFont="1" applyFill="1" applyBorder="1" applyAlignment="1">
      <alignment vertical="center"/>
    </xf>
    <xf numFmtId="187" fontId="12" fillId="2" borderId="71" xfId="8" applyNumberFormat="1" applyFont="1" applyFill="1" applyBorder="1" applyAlignment="1">
      <alignment vertical="center"/>
    </xf>
    <xf numFmtId="187" fontId="12" fillId="2" borderId="25" xfId="8" applyNumberFormat="1" applyFont="1" applyFill="1" applyBorder="1" applyAlignment="1">
      <alignment vertical="center"/>
    </xf>
    <xf numFmtId="187" fontId="12" fillId="2" borderId="66" xfId="8" applyNumberFormat="1" applyFont="1" applyFill="1" applyBorder="1" applyAlignment="1">
      <alignment vertical="center"/>
    </xf>
    <xf numFmtId="187" fontId="12" fillId="2" borderId="72" xfId="8" applyNumberFormat="1" applyFont="1" applyFill="1" applyBorder="1" applyAlignment="1">
      <alignment vertical="center"/>
    </xf>
    <xf numFmtId="187" fontId="12" fillId="2" borderId="25" xfId="8" applyNumberFormat="1" applyFont="1" applyFill="1" applyBorder="1" applyAlignment="1">
      <alignment horizontal="right" vertical="center"/>
    </xf>
    <xf numFmtId="187" fontId="12" fillId="2" borderId="72" xfId="8" applyNumberFormat="1" applyFont="1" applyFill="1" applyBorder="1" applyAlignment="1">
      <alignment horizontal="right" vertical="center"/>
    </xf>
    <xf numFmtId="187" fontId="12" fillId="2" borderId="66" xfId="8" applyNumberFormat="1" applyFont="1" applyFill="1" applyBorder="1" applyAlignment="1">
      <alignment horizontal="right" vertical="center"/>
    </xf>
    <xf numFmtId="187" fontId="12" fillId="2" borderId="0" xfId="8" applyNumberFormat="1" applyFont="1" applyFill="1" applyBorder="1" applyAlignment="1">
      <alignment vertical="center"/>
    </xf>
    <xf numFmtId="0" fontId="10" fillId="2" borderId="5" xfId="8" applyFont="1" applyFill="1" applyBorder="1" applyAlignment="1">
      <alignment horizontal="center" vertical="center"/>
    </xf>
    <xf numFmtId="187" fontId="12" fillId="2" borderId="1" xfId="8" applyNumberFormat="1" applyFont="1" applyFill="1" applyBorder="1" applyAlignment="1">
      <alignment vertical="center"/>
    </xf>
    <xf numFmtId="187" fontId="12" fillId="2" borderId="65" xfId="8" applyNumberFormat="1" applyFont="1" applyFill="1" applyBorder="1" applyAlignment="1">
      <alignment vertical="center" shrinkToFit="1"/>
    </xf>
    <xf numFmtId="187" fontId="12" fillId="2" borderId="66" xfId="8" applyNumberFormat="1" applyFont="1" applyFill="1" applyBorder="1" applyAlignment="1">
      <alignment vertical="center" shrinkToFit="1"/>
    </xf>
    <xf numFmtId="0" fontId="10" fillId="0" borderId="44" xfId="0" applyFont="1" applyBorder="1" applyAlignment="1">
      <alignment horizontal="right" vertical="center"/>
    </xf>
    <xf numFmtId="187" fontId="12" fillId="2" borderId="7" xfId="8" applyNumberFormat="1" applyFont="1" applyFill="1" applyBorder="1" applyAlignment="1">
      <alignment vertical="center"/>
    </xf>
    <xf numFmtId="187" fontId="12" fillId="2" borderId="67" xfId="8" applyNumberFormat="1" applyFont="1" applyFill="1" applyBorder="1" applyAlignment="1">
      <alignment vertical="center" shrinkToFit="1"/>
    </xf>
    <xf numFmtId="187" fontId="12" fillId="2" borderId="23" xfId="8" applyNumberFormat="1" applyFont="1" applyFill="1" applyBorder="1" applyAlignment="1">
      <alignment vertical="center"/>
    </xf>
    <xf numFmtId="187" fontId="12" fillId="2" borderId="67" xfId="8" applyNumberFormat="1" applyFont="1" applyFill="1" applyBorder="1" applyAlignment="1">
      <alignment vertical="center"/>
    </xf>
    <xf numFmtId="187" fontId="12" fillId="2" borderId="69" xfId="8" applyNumberFormat="1" applyFont="1" applyFill="1" applyBorder="1" applyAlignment="1">
      <alignment vertical="center"/>
    </xf>
    <xf numFmtId="0" fontId="19" fillId="0" borderId="0" xfId="0" applyFont="1" applyBorder="1" applyAlignment="1">
      <alignment horizontal="right" vertical="center"/>
    </xf>
    <xf numFmtId="187" fontId="12" fillId="2" borderId="0" xfId="8" applyNumberFormat="1" applyFont="1" applyFill="1" applyBorder="1" applyAlignment="1">
      <alignment vertical="center" shrinkToFi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184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0" fontId="1" fillId="0" borderId="22" xfId="0" applyFont="1" applyBorder="1" applyAlignment="1">
      <alignment horizontal="center" vertical="center"/>
    </xf>
    <xf numFmtId="181" fontId="21" fillId="0" borderId="23" xfId="0" applyNumberFormat="1" applyFont="1" applyBorder="1" applyAlignment="1">
      <alignment horizontal="right" vertical="center"/>
    </xf>
    <xf numFmtId="182" fontId="21" fillId="0" borderId="6" xfId="0" applyNumberFormat="1" applyFont="1" applyBorder="1" applyAlignment="1">
      <alignment horizontal="right" vertical="center"/>
    </xf>
    <xf numFmtId="181" fontId="21" fillId="0" borderId="6" xfId="0" applyNumberFormat="1" applyFont="1" applyBorder="1" applyAlignment="1">
      <alignment horizontal="right" vertical="center"/>
    </xf>
    <xf numFmtId="181" fontId="21" fillId="0" borderId="24" xfId="0" applyNumberFormat="1" applyFont="1" applyBorder="1" applyAlignment="1">
      <alignment horizontal="right" vertical="center"/>
    </xf>
    <xf numFmtId="183" fontId="21" fillId="0" borderId="25" xfId="0" applyNumberFormat="1" applyFont="1" applyBorder="1" applyAlignment="1">
      <alignment horizontal="right" vertical="center"/>
    </xf>
    <xf numFmtId="183" fontId="21" fillId="0" borderId="9" xfId="0" applyNumberFormat="1" applyFont="1" applyBorder="1" applyAlignment="1">
      <alignment horizontal="right" vertical="center"/>
    </xf>
    <xf numFmtId="183" fontId="21" fillId="0" borderId="19" xfId="0" applyNumberFormat="1" applyFont="1" applyBorder="1" applyAlignment="1">
      <alignment horizontal="right" vertical="center"/>
    </xf>
    <xf numFmtId="0" fontId="1" fillId="0" borderId="26" xfId="0" applyFont="1" applyBorder="1" applyAlignment="1">
      <alignment horizontal="center" vertical="center"/>
    </xf>
    <xf numFmtId="183" fontId="21" fillId="0" borderId="27" xfId="0" applyNumberFormat="1" applyFont="1" applyBorder="1" applyAlignment="1">
      <alignment horizontal="right" vertical="center"/>
    </xf>
    <xf numFmtId="183" fontId="21" fillId="0" borderId="28" xfId="0" applyNumberFormat="1" applyFont="1" applyBorder="1" applyAlignment="1">
      <alignment horizontal="right" vertical="center"/>
    </xf>
    <xf numFmtId="183" fontId="21" fillId="0" borderId="29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183" fontId="21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6" fillId="0" borderId="0" xfId="0" applyFont="1" applyBorder="1">
      <alignment vertical="center"/>
    </xf>
    <xf numFmtId="176" fontId="22" fillId="3" borderId="8" xfId="3" applyNumberFormat="1" applyFont="1" applyFill="1" applyBorder="1" applyAlignment="1"/>
    <xf numFmtId="177" fontId="22" fillId="3" borderId="8" xfId="3" applyNumberFormat="1" applyFont="1" applyFill="1" applyBorder="1" applyAlignment="1"/>
    <xf numFmtId="176" fontId="22" fillId="3" borderId="8" xfId="3" applyNumberFormat="1" applyFont="1" applyFill="1" applyBorder="1" applyAlignment="1">
      <alignment horizontal="right"/>
    </xf>
    <xf numFmtId="176" fontId="22" fillId="3" borderId="10" xfId="3" applyNumberFormat="1" applyFont="1" applyFill="1" applyBorder="1" applyAlignment="1"/>
    <xf numFmtId="177" fontId="22" fillId="3" borderId="10" xfId="3" applyNumberFormat="1" applyFont="1" applyFill="1" applyBorder="1" applyAlignment="1"/>
    <xf numFmtId="176" fontId="22" fillId="3" borderId="10" xfId="3" applyNumberFormat="1" applyFont="1" applyFill="1" applyBorder="1" applyAlignment="1">
      <alignment horizontal="right"/>
    </xf>
    <xf numFmtId="176" fontId="22" fillId="3" borderId="12" xfId="3" applyNumberFormat="1" applyFont="1" applyFill="1" applyBorder="1" applyAlignment="1"/>
    <xf numFmtId="177" fontId="22" fillId="3" borderId="12" xfId="3" applyNumberFormat="1" applyFont="1" applyFill="1" applyBorder="1" applyAlignment="1"/>
    <xf numFmtId="176" fontId="22" fillId="3" borderId="11" xfId="3" applyNumberFormat="1" applyFont="1" applyFill="1" applyBorder="1" applyAlignment="1"/>
    <xf numFmtId="178" fontId="22" fillId="3" borderId="11" xfId="3" applyNumberFormat="1" applyFont="1" applyFill="1" applyBorder="1" applyAlignment="1"/>
    <xf numFmtId="0" fontId="4" fillId="0" borderId="0" xfId="0" applyFont="1" applyBorder="1" applyAlignment="1">
      <alignment vertical="center"/>
    </xf>
    <xf numFmtId="0" fontId="10" fillId="0" borderId="22" xfId="0" applyFont="1" applyBorder="1" applyAlignment="1">
      <alignment horizontal="right" vertical="center"/>
    </xf>
    <xf numFmtId="0" fontId="23" fillId="0" borderId="47" xfId="0" applyFont="1" applyBorder="1" applyAlignment="1">
      <alignment horizontal="right" vertical="center"/>
    </xf>
    <xf numFmtId="187" fontId="22" fillId="2" borderId="77" xfId="8" applyNumberFormat="1" applyFont="1" applyFill="1" applyBorder="1" applyAlignment="1">
      <alignment vertical="center"/>
    </xf>
    <xf numFmtId="187" fontId="22" fillId="2" borderId="68" xfId="8" applyNumberFormat="1" applyFont="1" applyFill="1" applyBorder="1" applyAlignment="1">
      <alignment vertical="center" shrinkToFit="1"/>
    </xf>
    <xf numFmtId="187" fontId="22" fillId="2" borderId="68" xfId="8" applyNumberFormat="1" applyFont="1" applyFill="1" applyBorder="1" applyAlignment="1">
      <alignment vertical="center"/>
    </xf>
    <xf numFmtId="187" fontId="22" fillId="2" borderId="73" xfId="8" applyNumberFormat="1" applyFont="1" applyFill="1" applyBorder="1" applyAlignment="1">
      <alignment vertical="center"/>
    </xf>
    <xf numFmtId="0" fontId="1" fillId="3" borderId="17" xfId="0" applyFont="1" applyFill="1" applyBorder="1" applyAlignment="1">
      <alignment horizontal="right" vertical="center"/>
    </xf>
    <xf numFmtId="0" fontId="10" fillId="2" borderId="6" xfId="8" applyFont="1" applyFill="1" applyBorder="1" applyAlignment="1">
      <alignment horizontal="center" vertical="center"/>
    </xf>
    <xf numFmtId="0" fontId="10" fillId="2" borderId="9" xfId="8" applyFont="1" applyFill="1" applyBorder="1" applyAlignment="1">
      <alignment horizontal="center" vertical="center"/>
    </xf>
    <xf numFmtId="0" fontId="10" fillId="2" borderId="0" xfId="8" applyFont="1" applyFill="1" applyBorder="1" applyAlignment="1">
      <alignment horizontal="center" vertical="center"/>
    </xf>
    <xf numFmtId="0" fontId="10" fillId="2" borderId="17" xfId="8" applyFont="1" applyFill="1" applyBorder="1" applyAlignment="1">
      <alignment horizontal="right" vertical="center"/>
    </xf>
    <xf numFmtId="0" fontId="10" fillId="2" borderId="20" xfId="8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13" xfId="0" applyFont="1" applyFill="1" applyBorder="1" applyAlignment="1">
      <alignment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right" vertical="center" shrinkToFit="1"/>
    </xf>
    <xf numFmtId="38" fontId="12" fillId="0" borderId="9" xfId="1" applyFont="1" applyFill="1" applyBorder="1" applyAlignment="1">
      <alignment vertical="center"/>
    </xf>
    <xf numFmtId="0" fontId="10" fillId="0" borderId="17" xfId="0" applyFont="1" applyFill="1" applyBorder="1" applyAlignment="1">
      <alignment horizontal="right" vertical="center"/>
    </xf>
    <xf numFmtId="188" fontId="12" fillId="0" borderId="9" xfId="0" applyNumberFormat="1" applyFont="1" applyFill="1" applyBorder="1" applyAlignment="1">
      <alignment vertical="center"/>
    </xf>
    <xf numFmtId="3" fontId="12" fillId="0" borderId="9" xfId="0" applyNumberFormat="1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0" fontId="10" fillId="3" borderId="17" xfId="0" applyFont="1" applyFill="1" applyBorder="1" applyAlignment="1">
      <alignment horizontal="right" vertical="center"/>
    </xf>
    <xf numFmtId="38" fontId="12" fillId="3" borderId="9" xfId="1" applyFont="1" applyFill="1" applyBorder="1" applyAlignment="1">
      <alignment vertical="center"/>
    </xf>
    <xf numFmtId="38" fontId="22" fillId="3" borderId="9" xfId="1" applyFont="1" applyFill="1" applyBorder="1" applyAlignment="1">
      <alignment vertical="center"/>
    </xf>
    <xf numFmtId="0" fontId="23" fillId="3" borderId="17" xfId="0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vertical="center"/>
    </xf>
    <xf numFmtId="0" fontId="10" fillId="0" borderId="0" xfId="0" applyFont="1" applyAlignment="1">
      <alignment vertical="center" shrinkToFit="1"/>
    </xf>
    <xf numFmtId="38" fontId="12" fillId="0" borderId="9" xfId="1" applyFont="1" applyFill="1" applyBorder="1" applyAlignment="1">
      <alignment vertical="center" shrinkToFit="1"/>
    </xf>
    <xf numFmtId="3" fontId="12" fillId="0" borderId="9" xfId="0" applyNumberFormat="1" applyFont="1" applyFill="1" applyBorder="1" applyAlignment="1">
      <alignment vertical="center" shrinkToFit="1"/>
    </xf>
    <xf numFmtId="38" fontId="12" fillId="3" borderId="9" xfId="1" applyFont="1" applyFill="1" applyBorder="1" applyAlignment="1">
      <alignment vertical="center" shrinkToFit="1"/>
    </xf>
    <xf numFmtId="38" fontId="22" fillId="3" borderId="9" xfId="1" applyFont="1" applyFill="1" applyBorder="1" applyAlignment="1">
      <alignment vertical="center" shrinkToFit="1"/>
    </xf>
    <xf numFmtId="38" fontId="12" fillId="0" borderId="0" xfId="1" applyFont="1" applyFill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188" fontId="12" fillId="0" borderId="9" xfId="0" applyNumberFormat="1" applyFont="1" applyFill="1" applyBorder="1" applyAlignment="1">
      <alignment vertical="center" shrinkToFit="1"/>
    </xf>
    <xf numFmtId="38" fontId="12" fillId="0" borderId="63" xfId="1" applyFont="1" applyFill="1" applyBorder="1" applyAlignment="1">
      <alignment vertical="center" shrinkToFit="1"/>
    </xf>
    <xf numFmtId="188" fontId="12" fillId="0" borderId="63" xfId="0" applyNumberFormat="1" applyFont="1" applyFill="1" applyBorder="1" applyAlignment="1">
      <alignment vertical="center" shrinkToFit="1"/>
    </xf>
    <xf numFmtId="3" fontId="12" fillId="0" borderId="63" xfId="0" applyNumberFormat="1" applyFont="1" applyFill="1" applyBorder="1" applyAlignment="1">
      <alignment vertical="center" shrinkToFit="1"/>
    </xf>
    <xf numFmtId="38" fontId="12" fillId="3" borderId="63" xfId="1" applyFont="1" applyFill="1" applyBorder="1" applyAlignment="1">
      <alignment vertical="center" shrinkToFit="1"/>
    </xf>
    <xf numFmtId="38" fontId="22" fillId="3" borderId="63" xfId="1" applyFont="1" applyFill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/>
    </xf>
    <xf numFmtId="38" fontId="12" fillId="0" borderId="0" xfId="1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38" fontId="12" fillId="0" borderId="0" xfId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38" fontId="18" fillId="0" borderId="9" xfId="1" applyFont="1" applyBorder="1" applyAlignment="1">
      <alignment horizontal="center" vertical="center"/>
    </xf>
    <xf numFmtId="38" fontId="18" fillId="0" borderId="25" xfId="1" applyFont="1" applyBorder="1" applyAlignment="1">
      <alignment vertical="center"/>
    </xf>
    <xf numFmtId="38" fontId="18" fillId="0" borderId="9" xfId="1" applyFont="1" applyBorder="1" applyAlignment="1">
      <alignment vertical="center"/>
    </xf>
    <xf numFmtId="38" fontId="18" fillId="0" borderId="19" xfId="1" applyFont="1" applyBorder="1" applyAlignment="1">
      <alignment vertical="center"/>
    </xf>
    <xf numFmtId="38" fontId="18" fillId="0" borderId="6" xfId="1" applyFont="1" applyBorder="1" applyAlignment="1">
      <alignment horizontal="center" vertical="center"/>
    </xf>
    <xf numFmtId="38" fontId="18" fillId="0" borderId="23" xfId="1" applyFont="1" applyBorder="1" applyAlignment="1">
      <alignment vertical="center"/>
    </xf>
    <xf numFmtId="38" fontId="18" fillId="0" borderId="6" xfId="1" applyFont="1" applyBorder="1" applyAlignment="1">
      <alignment vertical="center"/>
    </xf>
    <xf numFmtId="38" fontId="18" fillId="0" borderId="24" xfId="1" applyFont="1" applyBorder="1" applyAlignment="1">
      <alignment vertical="center"/>
    </xf>
    <xf numFmtId="38" fontId="18" fillId="0" borderId="5" xfId="1" applyFont="1" applyBorder="1" applyAlignment="1">
      <alignment horizontal="center" vertical="center"/>
    </xf>
    <xf numFmtId="38" fontId="18" fillId="0" borderId="46" xfId="1" applyFont="1" applyBorder="1" applyAlignment="1">
      <alignment vertical="center"/>
    </xf>
    <xf numFmtId="38" fontId="18" fillId="0" borderId="5" xfId="1" applyFont="1" applyBorder="1" applyAlignment="1">
      <alignment vertical="center"/>
    </xf>
    <xf numFmtId="38" fontId="18" fillId="0" borderId="21" xfId="1" applyFont="1" applyBorder="1" applyAlignment="1">
      <alignment vertical="center"/>
    </xf>
    <xf numFmtId="38" fontId="18" fillId="0" borderId="54" xfId="1" applyFont="1" applyBorder="1" applyAlignment="1">
      <alignment horizontal="center" vertical="center"/>
    </xf>
    <xf numFmtId="38" fontId="18" fillId="0" borderId="55" xfId="1" applyFont="1" applyBorder="1" applyAlignment="1">
      <alignment vertical="center"/>
    </xf>
    <xf numFmtId="38" fontId="18" fillId="0" borderId="54" xfId="1" applyFont="1" applyBorder="1" applyAlignment="1">
      <alignment vertical="center"/>
    </xf>
    <xf numFmtId="38" fontId="18" fillId="0" borderId="56" xfId="1" applyFont="1" applyBorder="1" applyAlignment="1">
      <alignment vertical="center"/>
    </xf>
    <xf numFmtId="38" fontId="18" fillId="0" borderId="57" xfId="1" applyFont="1" applyBorder="1" applyAlignment="1">
      <alignment horizontal="center" vertical="center"/>
    </xf>
    <xf numFmtId="38" fontId="18" fillId="0" borderId="58" xfId="1" applyFont="1" applyBorder="1" applyAlignment="1">
      <alignment vertical="center"/>
    </xf>
    <xf numFmtId="38" fontId="18" fillId="0" borderId="57" xfId="1" applyFont="1" applyBorder="1" applyAlignment="1">
      <alignment vertical="center"/>
    </xf>
    <xf numFmtId="38" fontId="18" fillId="0" borderId="59" xfId="1" applyFont="1" applyBorder="1" applyAlignment="1">
      <alignment vertical="center"/>
    </xf>
    <xf numFmtId="38" fontId="18" fillId="0" borderId="19" xfId="1" applyFont="1" applyBorder="1" applyAlignment="1">
      <alignment horizontal="right" vertical="center"/>
    </xf>
    <xf numFmtId="38" fontId="18" fillId="0" borderId="9" xfId="1" applyFont="1" applyBorder="1" applyAlignment="1">
      <alignment horizontal="right" vertical="center"/>
    </xf>
    <xf numFmtId="38" fontId="18" fillId="0" borderId="54" xfId="1" applyFont="1" applyBorder="1" applyAlignment="1">
      <alignment horizontal="right" vertical="center"/>
    </xf>
    <xf numFmtId="38" fontId="18" fillId="0" borderId="56" xfId="1" applyFont="1" applyBorder="1" applyAlignment="1">
      <alignment horizontal="right" vertical="center"/>
    </xf>
    <xf numFmtId="38" fontId="18" fillId="0" borderId="60" xfId="1" applyFont="1" applyBorder="1" applyAlignment="1">
      <alignment vertical="center"/>
    </xf>
    <xf numFmtId="38" fontId="18" fillId="0" borderId="57" xfId="1" applyFont="1" applyBorder="1" applyAlignment="1">
      <alignment horizontal="right" vertical="center"/>
    </xf>
    <xf numFmtId="38" fontId="18" fillId="0" borderId="59" xfId="1" applyFont="1" applyBorder="1" applyAlignment="1">
      <alignment horizontal="right" vertical="center"/>
    </xf>
    <xf numFmtId="38" fontId="18" fillId="0" borderId="0" xfId="1" applyFont="1" applyBorder="1" applyAlignment="1">
      <alignment vertical="center"/>
    </xf>
    <xf numFmtId="38" fontId="18" fillId="0" borderId="7" xfId="1" applyFont="1" applyBorder="1" applyAlignment="1">
      <alignment vertical="center"/>
    </xf>
    <xf numFmtId="38" fontId="18" fillId="0" borderId="61" xfId="1" applyFont="1" applyBorder="1" applyAlignment="1">
      <alignment vertical="center"/>
    </xf>
    <xf numFmtId="38" fontId="18" fillId="0" borderId="1" xfId="1" applyFont="1" applyBorder="1" applyAlignment="1">
      <alignment vertical="center"/>
    </xf>
    <xf numFmtId="38" fontId="18" fillId="0" borderId="53" xfId="1" applyFont="1" applyBorder="1" applyAlignment="1">
      <alignment vertical="center"/>
    </xf>
    <xf numFmtId="38" fontId="18" fillId="0" borderId="63" xfId="1" applyFont="1" applyBorder="1" applyAlignment="1">
      <alignment vertical="center"/>
    </xf>
    <xf numFmtId="38" fontId="21" fillId="0" borderId="6" xfId="1" applyFont="1" applyBorder="1" applyAlignment="1">
      <alignment horizontal="center" vertical="center"/>
    </xf>
    <xf numFmtId="38" fontId="21" fillId="0" borderId="6" xfId="1" applyFont="1" applyBorder="1" applyAlignment="1">
      <alignment vertical="center"/>
    </xf>
    <xf numFmtId="38" fontId="21" fillId="0" borderId="53" xfId="1" applyFont="1" applyBorder="1" applyAlignment="1">
      <alignment vertical="center"/>
    </xf>
    <xf numFmtId="38" fontId="21" fillId="0" borderId="28" xfId="1" applyFont="1" applyBorder="1" applyAlignment="1">
      <alignment horizontal="center" vertical="center"/>
    </xf>
    <xf numFmtId="38" fontId="21" fillId="0" borderId="28" xfId="1" applyFont="1" applyBorder="1" applyAlignment="1">
      <alignment vertical="center"/>
    </xf>
    <xf numFmtId="38" fontId="21" fillId="0" borderId="62" xfId="1" applyFont="1" applyBorder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center" vertical="center"/>
    </xf>
    <xf numFmtId="38" fontId="18" fillId="0" borderId="0" xfId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>
      <alignment vertical="center"/>
    </xf>
    <xf numFmtId="0" fontId="10" fillId="2" borderId="0" xfId="8" applyFont="1" applyFill="1" applyAlignment="1">
      <alignment vertical="center"/>
    </xf>
    <xf numFmtId="0" fontId="8" fillId="0" borderId="17" xfId="6" applyFont="1" applyBorder="1" applyAlignment="1">
      <alignment vertical="center"/>
    </xf>
    <xf numFmtId="0" fontId="8" fillId="0" borderId="1" xfId="6" applyFont="1" applyBorder="1" applyAlignment="1">
      <alignment horizontal="center" vertical="center"/>
    </xf>
    <xf numFmtId="38" fontId="18" fillId="0" borderId="25" xfId="7" applyFont="1" applyBorder="1" applyAlignment="1">
      <alignment horizontal="right" vertical="center"/>
    </xf>
    <xf numFmtId="38" fontId="18" fillId="0" borderId="9" xfId="7" applyFont="1" applyBorder="1" applyAlignment="1">
      <alignment horizontal="right" vertical="center"/>
    </xf>
    <xf numFmtId="38" fontId="18" fillId="0" borderId="19" xfId="7" applyFont="1" applyBorder="1" applyAlignment="1">
      <alignment horizontal="right" vertical="center"/>
    </xf>
    <xf numFmtId="0" fontId="8" fillId="0" borderId="17" xfId="6" applyFont="1" applyBorder="1" applyAlignment="1">
      <alignment horizontal="right" vertical="center"/>
    </xf>
    <xf numFmtId="0" fontId="8" fillId="0" borderId="20" xfId="6" applyFont="1" applyBorder="1" applyAlignment="1">
      <alignment horizontal="right" vertical="center"/>
    </xf>
    <xf numFmtId="0" fontId="8" fillId="0" borderId="22" xfId="6" applyFont="1" applyBorder="1" applyAlignment="1">
      <alignment horizontal="right" vertical="center"/>
    </xf>
    <xf numFmtId="0" fontId="8" fillId="0" borderId="46" xfId="6" applyFont="1" applyBorder="1" applyAlignment="1">
      <alignment horizontal="center" vertical="center"/>
    </xf>
    <xf numFmtId="38" fontId="18" fillId="0" borderId="23" xfId="7" applyFont="1" applyBorder="1" applyAlignment="1">
      <alignment horizontal="right" vertical="center"/>
    </xf>
    <xf numFmtId="38" fontId="18" fillId="0" borderId="6" xfId="7" applyFont="1" applyBorder="1" applyAlignment="1">
      <alignment horizontal="right" vertical="center"/>
    </xf>
    <xf numFmtId="38" fontId="18" fillId="0" borderId="24" xfId="7" applyFont="1" applyBorder="1" applyAlignment="1">
      <alignment horizontal="right" vertical="center"/>
    </xf>
    <xf numFmtId="0" fontId="8" fillId="0" borderId="3" xfId="6" applyFont="1" applyBorder="1" applyAlignment="1">
      <alignment horizontal="center" vertical="center"/>
    </xf>
    <xf numFmtId="0" fontId="8" fillId="0" borderId="20" xfId="6" applyFont="1" applyBorder="1" applyAlignment="1">
      <alignment vertical="center"/>
    </xf>
    <xf numFmtId="38" fontId="18" fillId="0" borderId="46" xfId="7" applyFont="1" applyBorder="1" applyAlignment="1">
      <alignment horizontal="right" vertical="center"/>
    </xf>
    <xf numFmtId="38" fontId="18" fillId="0" borderId="5" xfId="7" applyFont="1" applyBorder="1" applyAlignment="1">
      <alignment horizontal="right" vertical="center"/>
    </xf>
    <xf numFmtId="38" fontId="18" fillId="0" borderId="21" xfId="7" quotePrefix="1" applyFont="1" applyBorder="1" applyAlignment="1">
      <alignment horizontal="right" vertical="center"/>
    </xf>
    <xf numFmtId="0" fontId="8" fillId="0" borderId="22" xfId="6" applyFont="1" applyBorder="1" applyAlignment="1">
      <alignment vertical="center"/>
    </xf>
    <xf numFmtId="38" fontId="18" fillId="0" borderId="19" xfId="7" quotePrefix="1" applyFont="1" applyBorder="1" applyAlignment="1">
      <alignment horizontal="right" vertical="center"/>
    </xf>
    <xf numFmtId="0" fontId="8" fillId="0" borderId="23" xfId="6" applyFont="1" applyBorder="1" applyAlignment="1">
      <alignment horizontal="center" vertical="center"/>
    </xf>
    <xf numFmtId="38" fontId="18" fillId="0" borderId="21" xfId="7" applyFont="1" applyBorder="1" applyAlignment="1">
      <alignment horizontal="right" vertical="center"/>
    </xf>
    <xf numFmtId="0" fontId="8" fillId="0" borderId="22" xfId="6" applyFont="1" applyFill="1" applyBorder="1" applyAlignment="1">
      <alignment horizontal="right" vertical="center"/>
    </xf>
    <xf numFmtId="0" fontId="8" fillId="0" borderId="6" xfId="6" applyFont="1" applyFill="1" applyBorder="1" applyAlignment="1">
      <alignment horizontal="center" vertical="center"/>
    </xf>
    <xf numFmtId="0" fontId="8" fillId="0" borderId="17" xfId="6" applyFont="1" applyFill="1" applyBorder="1" applyAlignment="1">
      <alignment horizontal="right" vertical="center"/>
    </xf>
    <xf numFmtId="0" fontId="8" fillId="0" borderId="9" xfId="6" applyFont="1" applyFill="1" applyBorder="1" applyAlignment="1">
      <alignment horizontal="center" vertical="center"/>
    </xf>
    <xf numFmtId="0" fontId="8" fillId="0" borderId="20" xfId="6" applyFont="1" applyFill="1" applyBorder="1" applyAlignment="1">
      <alignment horizontal="right" vertical="center"/>
    </xf>
    <xf numFmtId="0" fontId="8" fillId="0" borderId="5" xfId="6" applyFont="1" applyFill="1" applyBorder="1" applyAlignment="1">
      <alignment horizontal="center" vertical="center"/>
    </xf>
    <xf numFmtId="0" fontId="8" fillId="0" borderId="20" xfId="6" applyFont="1" applyFill="1" applyBorder="1" applyAlignment="1">
      <alignment horizontal="center" vertical="center"/>
    </xf>
    <xf numFmtId="0" fontId="8" fillId="0" borderId="25" xfId="6" applyFont="1" applyBorder="1" applyAlignment="1">
      <alignment horizontal="center" vertical="center"/>
    </xf>
    <xf numFmtId="0" fontId="8" fillId="0" borderId="17" xfId="6" applyFont="1" applyFill="1" applyBorder="1" applyAlignment="1">
      <alignment horizontal="center" vertical="center"/>
    </xf>
    <xf numFmtId="0" fontId="8" fillId="0" borderId="22" xfId="6" applyFont="1" applyFill="1" applyBorder="1" applyAlignment="1">
      <alignment horizontal="center" vertical="center"/>
    </xf>
    <xf numFmtId="38" fontId="21" fillId="3" borderId="18" xfId="7" applyFont="1" applyFill="1" applyBorder="1" applyAlignment="1">
      <alignment horizontal="right" vertical="center"/>
    </xf>
    <xf numFmtId="38" fontId="21" fillId="3" borderId="19" xfId="7" applyFont="1" applyFill="1" applyBorder="1" applyAlignment="1">
      <alignment horizontal="right" vertical="center"/>
    </xf>
    <xf numFmtId="0" fontId="21" fillId="3" borderId="20" xfId="0" applyFont="1" applyFill="1" applyBorder="1" applyAlignment="1">
      <alignment horizontal="center" vertical="center"/>
    </xf>
    <xf numFmtId="38" fontId="21" fillId="3" borderId="33" xfId="7" applyFont="1" applyFill="1" applyBorder="1" applyAlignment="1">
      <alignment horizontal="right" vertical="center"/>
    </xf>
    <xf numFmtId="38" fontId="21" fillId="3" borderId="21" xfId="7" applyFont="1" applyFill="1" applyBorder="1" applyAlignment="1">
      <alignment horizontal="right" vertical="center"/>
    </xf>
    <xf numFmtId="0" fontId="21" fillId="3" borderId="22" xfId="6" applyFont="1" applyFill="1" applyBorder="1" applyAlignment="1">
      <alignment horizontal="center" vertical="center"/>
    </xf>
    <xf numFmtId="38" fontId="21" fillId="3" borderId="74" xfId="7" applyFont="1" applyFill="1" applyBorder="1" applyAlignment="1">
      <alignment horizontal="right" vertical="center"/>
    </xf>
    <xf numFmtId="38" fontId="21" fillId="3" borderId="24" xfId="7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center" vertical="center"/>
    </xf>
    <xf numFmtId="0" fontId="8" fillId="0" borderId="0" xfId="6" applyFont="1" applyFill="1" applyBorder="1" applyAlignment="1">
      <alignment horizontal="center" vertical="center"/>
    </xf>
    <xf numFmtId="38" fontId="25" fillId="3" borderId="0" xfId="7" applyFont="1" applyFill="1" applyBorder="1" applyAlignment="1">
      <alignment horizontal="right" vertical="center"/>
    </xf>
    <xf numFmtId="0" fontId="8" fillId="0" borderId="78" xfId="6" applyFont="1" applyBorder="1" applyAlignment="1">
      <alignment horizontal="center" vertical="center"/>
    </xf>
    <xf numFmtId="0" fontId="8" fillId="0" borderId="79" xfId="6" applyFont="1" applyBorder="1" applyAlignment="1">
      <alignment horizontal="center" vertical="center"/>
    </xf>
    <xf numFmtId="0" fontId="8" fillId="0" borderId="80" xfId="6" applyFont="1" applyBorder="1" applyAlignment="1">
      <alignment horizontal="center" vertical="center"/>
    </xf>
    <xf numFmtId="176" fontId="8" fillId="0" borderId="79" xfId="6" applyNumberFormat="1" applyFont="1" applyBorder="1" applyAlignment="1">
      <alignment horizontal="center" vertical="center" shrinkToFit="1"/>
    </xf>
    <xf numFmtId="176" fontId="8" fillId="0" borderId="81" xfId="6" applyNumberFormat="1" applyFont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/>
    </xf>
    <xf numFmtId="0" fontId="10" fillId="0" borderId="76" xfId="0" applyFont="1" applyFill="1" applyBorder="1" applyAlignment="1">
      <alignment horizontal="center" vertical="center"/>
    </xf>
    <xf numFmtId="0" fontId="10" fillId="0" borderId="76" xfId="0" applyFont="1" applyFill="1" applyBorder="1" applyAlignment="1">
      <alignment horizontal="center" vertical="center" shrinkToFit="1"/>
    </xf>
    <xf numFmtId="0" fontId="10" fillId="0" borderId="82" xfId="0" applyFont="1" applyFill="1" applyBorder="1" applyAlignment="1">
      <alignment horizontal="center" vertical="center" shrinkToFit="1"/>
    </xf>
    <xf numFmtId="0" fontId="18" fillId="0" borderId="78" xfId="0" applyFont="1" applyBorder="1" applyAlignment="1">
      <alignment horizontal="center" vertical="center"/>
    </xf>
    <xf numFmtId="0" fontId="18" fillId="0" borderId="79" xfId="0" applyFont="1" applyBorder="1" applyAlignment="1">
      <alignment horizontal="center" vertical="center"/>
    </xf>
    <xf numFmtId="0" fontId="18" fillId="0" borderId="79" xfId="0" applyFont="1" applyBorder="1" applyAlignment="1">
      <alignment horizontal="center" vertical="center" wrapText="1"/>
    </xf>
    <xf numFmtId="0" fontId="18" fillId="0" borderId="81" xfId="0" applyFont="1" applyBorder="1" applyAlignment="1">
      <alignment horizontal="center" vertical="center"/>
    </xf>
    <xf numFmtId="0" fontId="10" fillId="2" borderId="27" xfId="8" applyFont="1" applyFill="1" applyBorder="1" applyAlignment="1">
      <alignment horizontal="center" vertical="center"/>
    </xf>
    <xf numFmtId="0" fontId="10" fillId="2" borderId="83" xfId="8" applyFont="1" applyFill="1" applyBorder="1" applyAlignment="1">
      <alignment horizontal="center" vertical="center"/>
    </xf>
    <xf numFmtId="0" fontId="10" fillId="2" borderId="84" xfId="8" applyFont="1" applyFill="1" applyBorder="1" applyAlignment="1">
      <alignment horizontal="center" vertical="center"/>
    </xf>
    <xf numFmtId="0" fontId="10" fillId="2" borderId="73" xfId="8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49" fontId="8" fillId="0" borderId="44" xfId="0" applyNumberFormat="1" applyFont="1" applyBorder="1" applyAlignment="1">
      <alignment horizontal="right" vertical="center"/>
    </xf>
    <xf numFmtId="185" fontId="18" fillId="0" borderId="23" xfId="1" applyNumberFormat="1" applyFont="1" applyBorder="1" applyAlignment="1">
      <alignment vertical="center"/>
    </xf>
    <xf numFmtId="185" fontId="18" fillId="0" borderId="6" xfId="1" applyNumberFormat="1" applyFont="1" applyBorder="1" applyAlignment="1">
      <alignment vertical="center"/>
    </xf>
    <xf numFmtId="185" fontId="18" fillId="0" borderId="24" xfId="1" applyNumberFormat="1" applyFont="1" applyBorder="1" applyAlignment="1">
      <alignment vertical="center"/>
    </xf>
    <xf numFmtId="49" fontId="8" fillId="0" borderId="45" xfId="0" applyNumberFormat="1" applyFont="1" applyBorder="1" applyAlignment="1">
      <alignment horizontal="right" vertical="center"/>
    </xf>
    <xf numFmtId="185" fontId="18" fillId="0" borderId="25" xfId="1" applyNumberFormat="1" applyFont="1" applyBorder="1" applyAlignment="1">
      <alignment vertical="center"/>
    </xf>
    <xf numFmtId="185" fontId="18" fillId="0" borderId="9" xfId="1" applyNumberFormat="1" applyFont="1" applyBorder="1" applyAlignment="1">
      <alignment vertical="center"/>
    </xf>
    <xf numFmtId="185" fontId="18" fillId="0" borderId="19" xfId="1" applyNumberFormat="1" applyFont="1" applyBorder="1" applyAlignment="1">
      <alignment vertical="center"/>
    </xf>
    <xf numFmtId="178" fontId="18" fillId="0" borderId="25" xfId="1" applyNumberFormat="1" applyFont="1" applyBorder="1" applyAlignment="1">
      <alignment vertical="center"/>
    </xf>
    <xf numFmtId="178" fontId="18" fillId="0" borderId="9" xfId="0" applyNumberFormat="1" applyFont="1" applyBorder="1" applyAlignment="1">
      <alignment vertical="center"/>
    </xf>
    <xf numFmtId="178" fontId="18" fillId="0" borderId="19" xfId="0" applyNumberFormat="1" applyFont="1" applyBorder="1" applyAlignment="1">
      <alignment vertical="center"/>
    </xf>
    <xf numFmtId="186" fontId="18" fillId="0" borderId="25" xfId="0" applyNumberFormat="1" applyFont="1" applyBorder="1" applyAlignment="1">
      <alignment vertical="center"/>
    </xf>
    <xf numFmtId="186" fontId="18" fillId="0" borderId="9" xfId="0" applyNumberFormat="1" applyFont="1" applyBorder="1" applyAlignment="1">
      <alignment vertical="center"/>
    </xf>
    <xf numFmtId="186" fontId="18" fillId="0" borderId="19" xfId="0" applyNumberFormat="1" applyFont="1" applyBorder="1" applyAlignment="1">
      <alignment vertical="center"/>
    </xf>
    <xf numFmtId="0" fontId="8" fillId="2" borderId="6" xfId="5" applyFont="1" applyFill="1" applyBorder="1" applyAlignment="1">
      <alignment horizontal="center" vertical="center"/>
    </xf>
    <xf numFmtId="186" fontId="18" fillId="0" borderId="23" xfId="0" applyNumberFormat="1" applyFont="1" applyBorder="1" applyAlignment="1">
      <alignment vertical="center"/>
    </xf>
    <xf numFmtId="186" fontId="18" fillId="0" borderId="6" xfId="0" applyNumberFormat="1" applyFont="1" applyBorder="1" applyAlignment="1">
      <alignment vertical="center"/>
    </xf>
    <xf numFmtId="186" fontId="18" fillId="0" borderId="24" xfId="0" applyNumberFormat="1" applyFont="1" applyBorder="1" applyAlignment="1">
      <alignment vertical="center"/>
    </xf>
    <xf numFmtId="0" fontId="8" fillId="2" borderId="9" xfId="5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83" fontId="18" fillId="0" borderId="46" xfId="0" applyNumberFormat="1" applyFont="1" applyBorder="1" applyAlignment="1">
      <alignment vertical="center"/>
    </xf>
    <xf numFmtId="186" fontId="18" fillId="0" borderId="5" xfId="0" applyNumberFormat="1" applyFont="1" applyBorder="1" applyAlignment="1">
      <alignment vertical="center"/>
    </xf>
    <xf numFmtId="183" fontId="18" fillId="0" borderId="21" xfId="0" applyNumberFormat="1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183" fontId="18" fillId="0" borderId="7" xfId="0" applyNumberFormat="1" applyFont="1" applyBorder="1" applyAlignment="1">
      <alignment vertical="center"/>
    </xf>
    <xf numFmtId="183" fontId="18" fillId="0" borderId="24" xfId="0" applyNumberFormat="1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183" fontId="18" fillId="0" borderId="0" xfId="0" applyNumberFormat="1" applyFont="1" applyBorder="1" applyAlignment="1">
      <alignment vertical="center"/>
    </xf>
    <xf numFmtId="183" fontId="18" fillId="0" borderId="19" xfId="0" applyNumberFormat="1" applyFont="1" applyBorder="1" applyAlignment="1">
      <alignment vertical="center"/>
    </xf>
    <xf numFmtId="183" fontId="18" fillId="0" borderId="1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horizontal="right" vertical="center"/>
    </xf>
    <xf numFmtId="183" fontId="21" fillId="0" borderId="25" xfId="0" applyNumberFormat="1" applyFont="1" applyBorder="1" applyAlignment="1">
      <alignment vertical="center"/>
    </xf>
    <xf numFmtId="186" fontId="21" fillId="0" borderId="9" xfId="0" applyNumberFormat="1" applyFont="1" applyBorder="1" applyAlignment="1">
      <alignment vertical="center"/>
    </xf>
    <xf numFmtId="183" fontId="21" fillId="0" borderId="19" xfId="0" applyNumberFormat="1" applyFont="1" applyBorder="1" applyAlignment="1">
      <alignment vertical="center"/>
    </xf>
    <xf numFmtId="0" fontId="1" fillId="0" borderId="17" xfId="0" applyFont="1" applyBorder="1" applyAlignment="1">
      <alignment horizontal="right" vertical="center"/>
    </xf>
    <xf numFmtId="186" fontId="21" fillId="0" borderId="25" xfId="0" applyNumberFormat="1" applyFont="1" applyBorder="1" applyAlignment="1">
      <alignment vertical="center"/>
    </xf>
    <xf numFmtId="183" fontId="21" fillId="0" borderId="9" xfId="0" applyNumberFormat="1" applyFont="1" applyBorder="1" applyAlignment="1">
      <alignment vertical="center"/>
    </xf>
    <xf numFmtId="183" fontId="21" fillId="0" borderId="28" xfId="0" applyNumberFormat="1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186" fontId="18" fillId="0" borderId="0" xfId="0" applyNumberFormat="1" applyFont="1" applyBorder="1" applyAlignment="1">
      <alignment vertical="center"/>
    </xf>
    <xf numFmtId="0" fontId="8" fillId="0" borderId="0" xfId="0" applyFont="1">
      <alignment vertical="center"/>
    </xf>
    <xf numFmtId="0" fontId="27" fillId="0" borderId="0" xfId="0" applyFont="1">
      <alignment vertical="center"/>
    </xf>
    <xf numFmtId="0" fontId="27" fillId="0" borderId="0" xfId="0" applyFont="1" applyBorder="1">
      <alignment vertical="center"/>
    </xf>
    <xf numFmtId="184" fontId="1" fillId="0" borderId="0" xfId="0" applyNumberFormat="1" applyFont="1" applyBorder="1" applyAlignment="1">
      <alignment horizontal="right" vertical="center"/>
    </xf>
    <xf numFmtId="184" fontId="1" fillId="0" borderId="15" xfId="0" applyNumberFormat="1" applyFont="1" applyBorder="1" applyAlignment="1">
      <alignment horizontal="center" vertical="center"/>
    </xf>
    <xf numFmtId="184" fontId="1" fillId="0" borderId="5" xfId="0" applyNumberFormat="1" applyFont="1" applyBorder="1" applyAlignment="1">
      <alignment horizontal="center" vertical="center"/>
    </xf>
    <xf numFmtId="184" fontId="1" fillId="0" borderId="7" xfId="0" applyNumberFormat="1" applyFont="1" applyBorder="1" applyAlignment="1">
      <alignment horizontal="distributed" vertical="center"/>
    </xf>
    <xf numFmtId="184" fontId="21" fillId="0" borderId="6" xfId="0" applyNumberFormat="1" applyFont="1" applyBorder="1" applyAlignment="1">
      <alignment horizontal="right" vertical="center"/>
    </xf>
    <xf numFmtId="184" fontId="21" fillId="0" borderId="19" xfId="0" applyNumberFormat="1" applyFont="1" applyBorder="1" applyAlignment="1">
      <alignment horizontal="right" vertical="center"/>
    </xf>
    <xf numFmtId="184" fontId="1" fillId="0" borderId="0" xfId="0" applyNumberFormat="1" applyFont="1" applyBorder="1" applyAlignment="1">
      <alignment horizontal="distributed" vertical="center"/>
    </xf>
    <xf numFmtId="184" fontId="21" fillId="0" borderId="9" xfId="0" applyNumberFormat="1" applyFont="1" applyBorder="1" applyAlignment="1">
      <alignment horizontal="right" vertical="center"/>
    </xf>
    <xf numFmtId="184" fontId="21" fillId="0" borderId="19" xfId="0" quotePrefix="1" applyNumberFormat="1" applyFont="1" applyBorder="1" applyAlignment="1">
      <alignment horizontal="right" vertical="center"/>
    </xf>
    <xf numFmtId="0" fontId="1" fillId="0" borderId="22" xfId="0" applyNumberFormat="1" applyFont="1" applyBorder="1" applyAlignment="1">
      <alignment horizontal="center" vertical="distributed"/>
    </xf>
    <xf numFmtId="184" fontId="1" fillId="0" borderId="35" xfId="0" applyNumberFormat="1" applyFont="1" applyBorder="1" applyAlignment="1">
      <alignment horizontal="distributed" vertical="center"/>
    </xf>
    <xf numFmtId="184" fontId="21" fillId="0" borderId="2" xfId="0" applyNumberFormat="1" applyFont="1" applyBorder="1" applyAlignment="1">
      <alignment horizontal="right" vertical="center"/>
    </xf>
    <xf numFmtId="184" fontId="21" fillId="0" borderId="36" xfId="0" applyNumberFormat="1" applyFont="1" applyBorder="1" applyAlignment="1">
      <alignment horizontal="right" vertical="center"/>
    </xf>
    <xf numFmtId="0" fontId="1" fillId="0" borderId="20" xfId="0" applyNumberFormat="1" applyFont="1" applyBorder="1" applyAlignment="1">
      <alignment horizontal="center" vertical="distributed"/>
    </xf>
    <xf numFmtId="0" fontId="1" fillId="0" borderId="37" xfId="0" applyNumberFormat="1" applyFont="1" applyBorder="1" applyAlignment="1">
      <alignment horizontal="center" vertical="distributed"/>
    </xf>
    <xf numFmtId="184" fontId="1" fillId="0" borderId="1" xfId="0" applyNumberFormat="1" applyFont="1" applyBorder="1" applyAlignment="1">
      <alignment horizontal="distributed" vertical="center"/>
    </xf>
    <xf numFmtId="184" fontId="21" fillId="0" borderId="5" xfId="0" applyNumberFormat="1" applyFont="1" applyBorder="1" applyAlignment="1">
      <alignment horizontal="right" vertical="center"/>
    </xf>
    <xf numFmtId="184" fontId="21" fillId="0" borderId="21" xfId="0" applyNumberFormat="1" applyFont="1" applyBorder="1" applyAlignment="1">
      <alignment horizontal="right" vertical="center"/>
    </xf>
    <xf numFmtId="184" fontId="1" fillId="0" borderId="0" xfId="0" applyNumberFormat="1" applyFont="1" applyBorder="1" applyAlignment="1">
      <alignment horizontal="distributed" vertical="center" wrapText="1"/>
    </xf>
    <xf numFmtId="184" fontId="1" fillId="0" borderId="1" xfId="0" applyNumberFormat="1" applyFont="1" applyBorder="1" applyAlignment="1">
      <alignment horizontal="distributed" vertical="center" wrapText="1"/>
    </xf>
    <xf numFmtId="184" fontId="21" fillId="0" borderId="21" xfId="0" quotePrefix="1" applyNumberFormat="1" applyFont="1" applyBorder="1" applyAlignment="1">
      <alignment horizontal="right" vertical="center"/>
    </xf>
    <xf numFmtId="0" fontId="1" fillId="0" borderId="20" xfId="0" applyNumberFormat="1" applyFont="1" applyBorder="1" applyAlignment="1">
      <alignment horizontal="center" vertical="center"/>
    </xf>
    <xf numFmtId="184" fontId="1" fillId="0" borderId="4" xfId="0" applyNumberFormat="1" applyFont="1" applyBorder="1" applyAlignment="1">
      <alignment horizontal="distributed" vertical="center" wrapText="1"/>
    </xf>
    <xf numFmtId="184" fontId="21" fillId="0" borderId="28" xfId="0" applyNumberFormat="1" applyFont="1" applyBorder="1" applyAlignment="1">
      <alignment horizontal="right" vertical="center"/>
    </xf>
    <xf numFmtId="184" fontId="21" fillId="0" borderId="29" xfId="0" applyNumberFormat="1" applyFont="1" applyBorder="1" applyAlignment="1">
      <alignment horizontal="right" vertical="center"/>
    </xf>
    <xf numFmtId="184" fontId="1" fillId="0" borderId="0" xfId="0" applyNumberFormat="1" applyFont="1" applyBorder="1" applyAlignment="1">
      <alignment horizontal="center" vertical="center"/>
    </xf>
    <xf numFmtId="184" fontId="21" fillId="0" borderId="0" xfId="0" applyNumberFormat="1" applyFont="1" applyBorder="1" applyAlignment="1">
      <alignment horizontal="right" vertical="center"/>
    </xf>
    <xf numFmtId="180" fontId="1" fillId="0" borderId="0" xfId="0" applyNumberFormat="1" applyFont="1" applyBorder="1" applyAlignment="1">
      <alignment vertical="center"/>
    </xf>
    <xf numFmtId="0" fontId="1" fillId="0" borderId="0" xfId="0" applyFont="1" applyFill="1" applyAlignment="1">
      <alignment vertical="center"/>
    </xf>
    <xf numFmtId="0" fontId="29" fillId="0" borderId="0" xfId="4" applyFont="1" applyFill="1" applyAlignment="1" applyProtection="1">
      <alignment vertical="center"/>
    </xf>
    <xf numFmtId="0" fontId="1" fillId="0" borderId="0" xfId="0" applyFont="1" applyBorder="1" applyAlignment="1">
      <alignment vertical="center"/>
    </xf>
    <xf numFmtId="176" fontId="24" fillId="3" borderId="0" xfId="3" applyNumberFormat="1" applyFont="1" applyFill="1" applyBorder="1" applyAlignment="1"/>
    <xf numFmtId="178" fontId="24" fillId="3" borderId="0" xfId="3" applyNumberFormat="1" applyFont="1" applyFill="1" applyBorder="1" applyAlignment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1" xfId="3" applyFont="1" applyFill="1" applyBorder="1" applyAlignment="1">
      <alignment vertical="center"/>
    </xf>
    <xf numFmtId="0" fontId="10" fillId="0" borderId="3" xfId="3" applyFont="1" applyFill="1" applyBorder="1" applyAlignment="1">
      <alignment horizontal="centerContinuous" vertical="center"/>
    </xf>
    <xf numFmtId="0" fontId="10" fillId="0" borderId="4" xfId="3" applyFont="1" applyFill="1" applyBorder="1" applyAlignment="1">
      <alignment horizontal="centerContinuous" vertical="center"/>
    </xf>
    <xf numFmtId="0" fontId="10" fillId="0" borderId="2" xfId="3" applyFont="1" applyFill="1" applyBorder="1" applyAlignment="1">
      <alignment horizontal="centerContinuous" vertical="center"/>
    </xf>
    <xf numFmtId="0" fontId="10" fillId="0" borderId="2" xfId="3" applyFont="1" applyFill="1" applyBorder="1" applyAlignment="1">
      <alignment horizontal="center" vertical="center"/>
    </xf>
    <xf numFmtId="0" fontId="10" fillId="0" borderId="2" xfId="3" applyFont="1" applyFill="1" applyBorder="1" applyAlignment="1">
      <alignment horizontal="center" vertical="center" wrapText="1"/>
    </xf>
    <xf numFmtId="0" fontId="10" fillId="0" borderId="6" xfId="3" applyFon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6" xfId="3" applyFont="1" applyFill="1" applyBorder="1" applyAlignment="1">
      <alignment horizontal="right" vertical="center" wrapText="1"/>
    </xf>
    <xf numFmtId="49" fontId="10" fillId="0" borderId="5" xfId="3" applyNumberFormat="1" applyFont="1" applyFill="1" applyBorder="1" applyAlignment="1">
      <alignment horizontal="right" vertical="center"/>
    </xf>
    <xf numFmtId="49" fontId="10" fillId="0" borderId="2" xfId="3" applyNumberFormat="1" applyFont="1" applyFill="1" applyBorder="1" applyAlignment="1">
      <alignment horizontal="right" vertical="center"/>
    </xf>
    <xf numFmtId="0" fontId="10" fillId="0" borderId="8" xfId="3" applyFont="1" applyFill="1" applyBorder="1" applyAlignment="1">
      <alignment horizontal="center" vertical="center"/>
    </xf>
    <xf numFmtId="0" fontId="10" fillId="0" borderId="10" xfId="3" applyFont="1" applyFill="1" applyBorder="1" applyAlignment="1">
      <alignment horizontal="center" vertical="center"/>
    </xf>
    <xf numFmtId="0" fontId="10" fillId="0" borderId="11" xfId="3" applyFont="1" applyFill="1" applyBorder="1" applyAlignment="1">
      <alignment horizontal="center" vertical="center"/>
    </xf>
    <xf numFmtId="0" fontId="10" fillId="0" borderId="12" xfId="3" applyFont="1" applyFill="1" applyBorder="1" applyAlignment="1">
      <alignment horizontal="center" vertical="center"/>
    </xf>
    <xf numFmtId="0" fontId="10" fillId="0" borderId="8" xfId="3" applyFont="1" applyFill="1" applyBorder="1" applyAlignment="1">
      <alignment horizontal="center"/>
    </xf>
    <xf numFmtId="0" fontId="10" fillId="0" borderId="10" xfId="3" applyFont="1" applyFill="1" applyBorder="1" applyAlignment="1">
      <alignment horizontal="center"/>
    </xf>
    <xf numFmtId="0" fontId="10" fillId="0" borderId="12" xfId="3" applyFont="1" applyFill="1" applyBorder="1" applyAlignment="1">
      <alignment horizontal="center"/>
    </xf>
    <xf numFmtId="0" fontId="10" fillId="0" borderId="11" xfId="3" applyFont="1" applyFill="1" applyBorder="1" applyAlignment="1">
      <alignment horizontal="center"/>
    </xf>
    <xf numFmtId="0" fontId="23" fillId="0" borderId="8" xfId="3" applyFont="1" applyFill="1" applyBorder="1" applyAlignment="1">
      <alignment horizontal="center"/>
    </xf>
    <xf numFmtId="0" fontId="23" fillId="0" borderId="10" xfId="3" applyFont="1" applyFill="1" applyBorder="1" applyAlignment="1">
      <alignment horizontal="center"/>
    </xf>
    <xf numFmtId="0" fontId="23" fillId="0" borderId="12" xfId="3" applyFont="1" applyFill="1" applyBorder="1" applyAlignment="1">
      <alignment horizontal="center"/>
    </xf>
    <xf numFmtId="0" fontId="23" fillId="0" borderId="11" xfId="3" applyFont="1" applyFill="1" applyBorder="1" applyAlignment="1">
      <alignment horizontal="center"/>
    </xf>
    <xf numFmtId="49" fontId="26" fillId="0" borderId="0" xfId="3" applyNumberFormat="1" applyFont="1" applyFill="1" applyBorder="1" applyAlignment="1">
      <alignment horizontal="right" vertical="center"/>
    </xf>
    <xf numFmtId="0" fontId="23" fillId="0" borderId="0" xfId="3" applyFont="1" applyFill="1" applyBorder="1" applyAlignment="1">
      <alignment horizontal="center"/>
    </xf>
    <xf numFmtId="0" fontId="18" fillId="3" borderId="17" xfId="6" applyFont="1" applyFill="1" applyBorder="1" applyAlignment="1">
      <alignment horizontal="center" vertical="center"/>
    </xf>
    <xf numFmtId="0" fontId="8" fillId="3" borderId="20" xfId="6" applyFont="1" applyFill="1" applyBorder="1" applyAlignment="1">
      <alignment horizontal="center" vertical="center"/>
    </xf>
    <xf numFmtId="0" fontId="8" fillId="3" borderId="5" xfId="6" applyFont="1" applyFill="1" applyBorder="1" applyAlignment="1">
      <alignment horizontal="center" vertical="center"/>
    </xf>
    <xf numFmtId="38" fontId="18" fillId="3" borderId="46" xfId="7" applyFont="1" applyFill="1" applyBorder="1" applyAlignment="1">
      <alignment horizontal="right" vertical="center"/>
    </xf>
    <xf numFmtId="38" fontId="18" fillId="3" borderId="5" xfId="7" applyFont="1" applyFill="1" applyBorder="1" applyAlignment="1">
      <alignment horizontal="right" vertical="center"/>
    </xf>
    <xf numFmtId="38" fontId="18" fillId="3" borderId="21" xfId="7" applyFont="1" applyFill="1" applyBorder="1" applyAlignment="1">
      <alignment horizontal="right" vertical="center"/>
    </xf>
    <xf numFmtId="0" fontId="10" fillId="0" borderId="85" xfId="3" applyFont="1" applyFill="1" applyBorder="1" applyAlignment="1">
      <alignment horizontal="center"/>
    </xf>
    <xf numFmtId="176" fontId="12" fillId="0" borderId="85" xfId="3" applyNumberFormat="1" applyFont="1" applyFill="1" applyBorder="1" applyAlignment="1"/>
    <xf numFmtId="177" fontId="12" fillId="0" borderId="85" xfId="3" applyNumberFormat="1" applyFont="1" applyFill="1" applyBorder="1" applyAlignment="1"/>
    <xf numFmtId="176" fontId="12" fillId="0" borderId="85" xfId="3" applyNumberFormat="1" applyFont="1" applyFill="1" applyBorder="1" applyAlignment="1">
      <alignment horizontal="right"/>
    </xf>
    <xf numFmtId="0" fontId="10" fillId="0" borderId="85" xfId="3" applyFont="1" applyFill="1" applyBorder="1" applyAlignment="1">
      <alignment horizontal="center" vertical="center"/>
    </xf>
    <xf numFmtId="176" fontId="12" fillId="0" borderId="85" xfId="3" applyNumberFormat="1" applyFont="1" applyFill="1" applyBorder="1" applyAlignment="1">
      <alignment vertical="center"/>
    </xf>
    <xf numFmtId="177" fontId="12" fillId="0" borderId="85" xfId="3" applyNumberFormat="1" applyFont="1" applyFill="1" applyBorder="1" applyAlignment="1">
      <alignment vertical="center"/>
    </xf>
    <xf numFmtId="176" fontId="12" fillId="0" borderId="85" xfId="3" applyNumberFormat="1" applyFont="1" applyFill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23" fillId="3" borderId="26" xfId="0" applyFont="1" applyFill="1" applyBorder="1" applyAlignment="1">
      <alignment horizontal="right" vertical="center"/>
    </xf>
    <xf numFmtId="38" fontId="22" fillId="3" borderId="28" xfId="1" applyFont="1" applyFill="1" applyBorder="1" applyAlignment="1">
      <alignment vertical="center"/>
    </xf>
    <xf numFmtId="38" fontId="22" fillId="3" borderId="28" xfId="1" applyFont="1" applyFill="1" applyBorder="1" applyAlignment="1">
      <alignment vertical="center" shrinkToFit="1"/>
    </xf>
    <xf numFmtId="38" fontId="22" fillId="3" borderId="62" xfId="1" applyFont="1" applyFill="1" applyBorder="1" applyAlignment="1">
      <alignment vertical="center" shrinkToFit="1"/>
    </xf>
    <xf numFmtId="0" fontId="10" fillId="0" borderId="5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48" xfId="0" applyFont="1" applyBorder="1" applyAlignment="1">
      <alignment horizontal="right" vertical="center" shrinkToFit="1"/>
    </xf>
    <xf numFmtId="0" fontId="18" fillId="0" borderId="9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22" xfId="0" applyFont="1" applyBorder="1" applyAlignment="1">
      <alignment horizontal="right" vertical="center"/>
    </xf>
    <xf numFmtId="0" fontId="18" fillId="0" borderId="17" xfId="0" applyFont="1" applyBorder="1" applyAlignment="1">
      <alignment horizontal="right" vertical="center"/>
    </xf>
    <xf numFmtId="0" fontId="18" fillId="0" borderId="20" xfId="0" applyFont="1" applyBorder="1" applyAlignment="1">
      <alignment horizontal="right" vertical="center"/>
    </xf>
    <xf numFmtId="0" fontId="18" fillId="0" borderId="54" xfId="0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21" fillId="0" borderId="22" xfId="0" applyFont="1" applyBorder="1" applyAlignment="1">
      <alignment horizontal="right" vertical="center"/>
    </xf>
    <xf numFmtId="0" fontId="21" fillId="0" borderId="26" xfId="0" applyFont="1" applyBorder="1" applyAlignment="1">
      <alignment horizontal="right" vertical="center"/>
    </xf>
    <xf numFmtId="0" fontId="21" fillId="0" borderId="6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10" fillId="2" borderId="6" xfId="8" applyFont="1" applyFill="1" applyBorder="1" applyAlignment="1">
      <alignment horizontal="center" vertical="center"/>
    </xf>
    <xf numFmtId="0" fontId="10" fillId="2" borderId="9" xfId="8" applyFont="1" applyFill="1" applyBorder="1" applyAlignment="1">
      <alignment horizontal="center" vertical="center"/>
    </xf>
    <xf numFmtId="0" fontId="10" fillId="2" borderId="28" xfId="8" applyFont="1" applyFill="1" applyBorder="1" applyAlignment="1">
      <alignment horizontal="center" vertical="center"/>
    </xf>
    <xf numFmtId="0" fontId="10" fillId="2" borderId="0" xfId="8" applyFont="1" applyFill="1" applyBorder="1" applyAlignment="1">
      <alignment horizontal="center" vertical="center"/>
    </xf>
    <xf numFmtId="0" fontId="10" fillId="2" borderId="1" xfId="8" applyFont="1" applyFill="1" applyBorder="1" applyAlignment="1">
      <alignment horizontal="center" vertical="center"/>
    </xf>
    <xf numFmtId="0" fontId="10" fillId="2" borderId="17" xfId="8" applyFont="1" applyFill="1" applyBorder="1" applyAlignment="1">
      <alignment horizontal="right" vertical="center"/>
    </xf>
    <xf numFmtId="0" fontId="10" fillId="2" borderId="20" xfId="8" applyFont="1" applyFill="1" applyBorder="1" applyAlignment="1">
      <alignment horizontal="right" vertical="center"/>
    </xf>
    <xf numFmtId="0" fontId="10" fillId="2" borderId="22" xfId="8" applyFont="1" applyFill="1" applyBorder="1" applyAlignment="1">
      <alignment horizontal="right" vertical="center"/>
    </xf>
    <xf numFmtId="0" fontId="19" fillId="0" borderId="17" xfId="0" applyFont="1" applyBorder="1" applyAlignment="1">
      <alignment horizontal="right" vertical="center"/>
    </xf>
    <xf numFmtId="0" fontId="15" fillId="2" borderId="0" xfId="8" applyFont="1" applyFill="1" applyAlignment="1">
      <alignment vertical="center"/>
    </xf>
    <xf numFmtId="0" fontId="10" fillId="2" borderId="13" xfId="8" applyFont="1" applyFill="1" applyBorder="1" applyAlignment="1">
      <alignment horizontal="center" vertical="center"/>
    </xf>
    <xf numFmtId="0" fontId="10" fillId="2" borderId="17" xfId="8" applyFont="1" applyFill="1" applyBorder="1" applyAlignment="1">
      <alignment horizontal="center" vertical="center"/>
    </xf>
    <xf numFmtId="0" fontId="10" fillId="2" borderId="26" xfId="8" applyFont="1" applyFill="1" applyBorder="1" applyAlignment="1">
      <alignment horizontal="center" vertical="center"/>
    </xf>
    <xf numFmtId="0" fontId="10" fillId="2" borderId="49" xfId="8" applyFont="1" applyFill="1" applyBorder="1" applyAlignment="1">
      <alignment horizontal="center" vertical="center"/>
    </xf>
    <xf numFmtId="0" fontId="10" fillId="2" borderId="48" xfId="8" applyFont="1" applyFill="1" applyBorder="1" applyAlignment="1">
      <alignment horizontal="center" vertical="center"/>
    </xf>
    <xf numFmtId="0" fontId="10" fillId="2" borderId="52" xfId="8" applyFont="1" applyFill="1" applyBorder="1" applyAlignment="1">
      <alignment horizontal="center" vertical="center" wrapText="1"/>
    </xf>
    <xf numFmtId="0" fontId="10" fillId="2" borderId="16" xfId="8" applyFont="1" applyFill="1" applyBorder="1" applyAlignment="1">
      <alignment horizontal="center" vertical="center" wrapText="1"/>
    </xf>
    <xf numFmtId="0" fontId="10" fillId="2" borderId="25" xfId="8" applyFont="1" applyFill="1" applyBorder="1" applyAlignment="1">
      <alignment horizontal="center" vertical="center" wrapText="1"/>
    </xf>
    <xf numFmtId="0" fontId="10" fillId="2" borderId="19" xfId="8" applyFont="1" applyFill="1" applyBorder="1" applyAlignment="1">
      <alignment horizontal="center" vertical="center" wrapText="1"/>
    </xf>
    <xf numFmtId="0" fontId="10" fillId="2" borderId="46" xfId="8" applyFont="1" applyFill="1" applyBorder="1" applyAlignment="1">
      <alignment horizontal="center" vertical="center" wrapText="1"/>
    </xf>
    <xf numFmtId="0" fontId="10" fillId="2" borderId="21" xfId="8" applyFont="1" applyFill="1" applyBorder="1" applyAlignment="1">
      <alignment horizontal="center" vertical="center" wrapText="1"/>
    </xf>
    <xf numFmtId="0" fontId="10" fillId="2" borderId="23" xfId="8" applyFont="1" applyFill="1" applyBorder="1" applyAlignment="1">
      <alignment horizontal="center" vertical="center"/>
    </xf>
    <xf numFmtId="0" fontId="10" fillId="2" borderId="7" xfId="8" applyFont="1" applyFill="1" applyBorder="1" applyAlignment="1">
      <alignment horizontal="center" vertical="center"/>
    </xf>
    <xf numFmtId="0" fontId="10" fillId="2" borderId="46" xfId="8" applyFont="1" applyFill="1" applyBorder="1" applyAlignment="1">
      <alignment horizontal="center" vertical="center"/>
    </xf>
    <xf numFmtId="0" fontId="10" fillId="2" borderId="50" xfId="8" applyFont="1" applyFill="1" applyBorder="1" applyAlignment="1">
      <alignment horizontal="center" vertical="center"/>
    </xf>
    <xf numFmtId="0" fontId="10" fillId="2" borderId="51" xfId="8" applyFont="1" applyFill="1" applyBorder="1" applyAlignment="1">
      <alignment horizontal="center" vertical="center"/>
    </xf>
    <xf numFmtId="0" fontId="10" fillId="2" borderId="41" xfId="8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8" fillId="2" borderId="6" xfId="5" applyFont="1" applyFill="1" applyBorder="1" applyAlignment="1">
      <alignment horizontal="center" vertical="center"/>
    </xf>
    <xf numFmtId="0" fontId="8" fillId="2" borderId="9" xfId="5" applyFont="1" applyFill="1" applyBorder="1" applyAlignment="1">
      <alignment horizontal="center" vertical="center"/>
    </xf>
    <xf numFmtId="49" fontId="8" fillId="0" borderId="22" xfId="0" applyNumberFormat="1" applyFont="1" applyBorder="1" applyAlignment="1">
      <alignment horizontal="right" vertical="center"/>
    </xf>
    <xf numFmtId="49" fontId="8" fillId="0" borderId="17" xfId="0" applyNumberFormat="1" applyFont="1" applyBorder="1" applyAlignment="1">
      <alignment horizontal="right" vertical="center"/>
    </xf>
    <xf numFmtId="49" fontId="8" fillId="0" borderId="20" xfId="0" applyNumberFormat="1" applyFont="1" applyBorder="1" applyAlignment="1">
      <alignment horizontal="right" vertical="center"/>
    </xf>
    <xf numFmtId="0" fontId="27" fillId="0" borderId="17" xfId="0" applyFont="1" applyBorder="1" applyAlignment="1">
      <alignment horizontal="right" vertical="center"/>
    </xf>
    <xf numFmtId="0" fontId="27" fillId="0" borderId="20" xfId="0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184" fontId="1" fillId="0" borderId="38" xfId="0" applyNumberFormat="1" applyFont="1" applyBorder="1" applyAlignment="1">
      <alignment horizontal="center" vertical="center"/>
    </xf>
    <xf numFmtId="184" fontId="1" fillId="0" borderId="39" xfId="0" applyNumberFormat="1" applyFont="1" applyBorder="1" applyAlignment="1">
      <alignment horizontal="center" vertical="center"/>
    </xf>
    <xf numFmtId="184" fontId="20" fillId="0" borderId="0" xfId="0" applyNumberFormat="1" applyFont="1" applyAlignment="1">
      <alignment vertical="center"/>
    </xf>
    <xf numFmtId="184" fontId="1" fillId="0" borderId="30" xfId="0" applyNumberFormat="1" applyFont="1" applyBorder="1" applyAlignment="1">
      <alignment horizontal="center" vertical="center"/>
    </xf>
    <xf numFmtId="184" fontId="1" fillId="0" borderId="14" xfId="0" applyNumberFormat="1" applyFont="1" applyBorder="1" applyAlignment="1">
      <alignment horizontal="center" vertical="center"/>
    </xf>
    <xf numFmtId="184" fontId="1" fillId="0" borderId="32" xfId="0" applyNumberFormat="1" applyFont="1" applyBorder="1" applyAlignment="1">
      <alignment horizontal="center" vertical="center"/>
    </xf>
    <xf numFmtId="184" fontId="1" fillId="0" borderId="33" xfId="0" applyNumberFormat="1" applyFont="1" applyBorder="1" applyAlignment="1">
      <alignment horizontal="center" vertical="center"/>
    </xf>
    <xf numFmtId="184" fontId="1" fillId="0" borderId="31" xfId="0" applyNumberFormat="1" applyFont="1" applyBorder="1" applyAlignment="1">
      <alignment horizontal="center" vertical="center"/>
    </xf>
    <xf numFmtId="184" fontId="1" fillId="0" borderId="34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distributed"/>
    </xf>
    <xf numFmtId="0" fontId="1" fillId="0" borderId="17" xfId="0" applyNumberFormat="1" applyFont="1" applyBorder="1" applyAlignment="1">
      <alignment horizontal="center" vertical="distributed"/>
    </xf>
    <xf numFmtId="0" fontId="1" fillId="0" borderId="20" xfId="0" applyNumberFormat="1" applyFont="1" applyBorder="1" applyAlignment="1">
      <alignment horizontal="center" vertical="distributed"/>
    </xf>
    <xf numFmtId="0" fontId="20" fillId="0" borderId="0" xfId="0" applyFont="1" applyAlignment="1">
      <alignment vertical="center"/>
    </xf>
    <xf numFmtId="49" fontId="10" fillId="0" borderId="9" xfId="3" applyNumberFormat="1" applyFont="1" applyFill="1" applyBorder="1" applyAlignment="1">
      <alignment horizontal="right" vertical="center"/>
    </xf>
    <xf numFmtId="49" fontId="10" fillId="0" borderId="5" xfId="3" applyNumberFormat="1" applyFont="1" applyFill="1" applyBorder="1" applyAlignment="1">
      <alignment horizontal="right" vertical="center"/>
    </xf>
    <xf numFmtId="0" fontId="15" fillId="0" borderId="0" xfId="3" applyFont="1" applyFill="1" applyAlignment="1">
      <alignment vertical="center"/>
    </xf>
    <xf numFmtId="0" fontId="10" fillId="0" borderId="2" xfId="3" applyFont="1" applyFill="1" applyBorder="1" applyAlignment="1">
      <alignment horizontal="center" vertical="center"/>
    </xf>
    <xf numFmtId="0" fontId="10" fillId="0" borderId="5" xfId="3" applyFont="1" applyFill="1" applyBorder="1" applyAlignment="1">
      <alignment horizontal="center" vertical="center"/>
    </xf>
    <xf numFmtId="49" fontId="10" fillId="0" borderId="6" xfId="3" applyNumberFormat="1" applyFont="1" applyFill="1" applyBorder="1" applyAlignment="1">
      <alignment horizontal="right" vertical="center"/>
    </xf>
    <xf numFmtId="49" fontId="23" fillId="0" borderId="6" xfId="3" applyNumberFormat="1" applyFont="1" applyFill="1" applyBorder="1" applyAlignment="1">
      <alignment horizontal="right" vertical="center" wrapText="1"/>
    </xf>
    <xf numFmtId="49" fontId="23" fillId="0" borderId="9" xfId="3" applyNumberFormat="1" applyFont="1" applyFill="1" applyBorder="1" applyAlignment="1">
      <alignment horizontal="right" vertical="center"/>
    </xf>
    <xf numFmtId="49" fontId="23" fillId="0" borderId="5" xfId="3" applyNumberFormat="1" applyFont="1" applyFill="1" applyBorder="1" applyAlignment="1">
      <alignment horizontal="right" vertical="center"/>
    </xf>
    <xf numFmtId="49" fontId="10" fillId="0" borderId="6" xfId="3" applyNumberFormat="1" applyFont="1" applyFill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top"/>
    </xf>
    <xf numFmtId="183" fontId="21" fillId="0" borderId="63" xfId="0" applyNumberFormat="1" applyFont="1" applyBorder="1" applyAlignment="1">
      <alignment vertical="center"/>
    </xf>
    <xf numFmtId="0" fontId="1" fillId="0" borderId="26" xfId="0" applyFont="1" applyBorder="1" applyAlignment="1">
      <alignment horizontal="right" vertical="center"/>
    </xf>
    <xf numFmtId="186" fontId="21" fillId="0" borderId="27" xfId="0" applyNumberFormat="1" applyFont="1" applyBorder="1" applyAlignment="1">
      <alignment vertical="center"/>
    </xf>
    <xf numFmtId="186" fontId="21" fillId="0" borderId="28" xfId="0" applyNumberFormat="1" applyFont="1" applyBorder="1" applyAlignment="1">
      <alignment vertical="center"/>
    </xf>
    <xf numFmtId="183" fontId="21" fillId="0" borderId="29" xfId="0" applyNumberFormat="1" applyFont="1" applyBorder="1" applyAlignment="1">
      <alignment vertical="center"/>
    </xf>
    <xf numFmtId="0" fontId="1" fillId="0" borderId="5" xfId="6" applyFont="1" applyFill="1" applyBorder="1" applyAlignment="1">
      <alignment horizontal="center" vertical="center"/>
    </xf>
    <xf numFmtId="0" fontId="1" fillId="0" borderId="9" xfId="6" applyFont="1" applyFill="1" applyBorder="1" applyAlignment="1">
      <alignment horizontal="center" vertical="center"/>
    </xf>
    <xf numFmtId="0" fontId="21" fillId="3" borderId="17" xfId="6" applyFont="1" applyFill="1" applyBorder="1" applyAlignment="1">
      <alignment horizontal="center" vertical="center"/>
    </xf>
    <xf numFmtId="0" fontId="21" fillId="3" borderId="26" xfId="0" applyFont="1" applyFill="1" applyBorder="1" applyAlignment="1">
      <alignment horizontal="center" vertical="center"/>
    </xf>
    <xf numFmtId="0" fontId="1" fillId="0" borderId="28" xfId="6" applyFont="1" applyFill="1" applyBorder="1" applyAlignment="1">
      <alignment horizontal="center" vertical="center"/>
    </xf>
    <xf numFmtId="38" fontId="21" fillId="3" borderId="75" xfId="7" applyFont="1" applyFill="1" applyBorder="1" applyAlignment="1">
      <alignment horizontal="right" vertical="center"/>
    </xf>
    <xf numFmtId="38" fontId="21" fillId="3" borderId="29" xfId="7" applyFont="1" applyFill="1" applyBorder="1" applyAlignment="1">
      <alignment horizontal="right" vertical="center"/>
    </xf>
  </cellXfs>
  <cellStyles count="9">
    <cellStyle name="パーセント" xfId="2" builtinId="5"/>
    <cellStyle name="ハイパーリンク" xfId="4" builtinId="8"/>
    <cellStyle name="桁区切り" xfId="1" builtinId="6"/>
    <cellStyle name="桁区切り 2" xfId="7"/>
    <cellStyle name="標準" xfId="0" builtinId="0"/>
    <cellStyle name="標準 2" xfId="6"/>
    <cellStyle name="標準_107_電気ガス水道 (下水道-回答)" xfId="3"/>
    <cellStyle name="標準_110_運輸通信" xfId="5"/>
    <cellStyle name="標準_180住居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0"/>
  <sheetViews>
    <sheetView tabSelected="1" view="pageBreakPreview" zoomScaleNormal="100" zoomScaleSheetLayoutView="100" workbookViewId="0">
      <pane xSplit="2" ySplit="5" topLeftCell="C6" activePane="bottomRight" state="frozen"/>
      <selection activeCell="B38" sqref="B38:B44"/>
      <selection pane="topRight" activeCell="B38" sqref="B38:B44"/>
      <selection pane="bottomLeft" activeCell="B38" sqref="B38:B44"/>
      <selection pane="bottomRight"/>
    </sheetView>
  </sheetViews>
  <sheetFormatPr defaultColWidth="9" defaultRowHeight="13" x14ac:dyDescent="0.2"/>
  <cols>
    <col min="1" max="1" width="2.36328125" style="34" customWidth="1"/>
    <col min="2" max="2" width="7.6328125" style="34" customWidth="1"/>
    <col min="3" max="3" width="5.6328125" style="34" customWidth="1"/>
    <col min="4" max="4" width="7" style="177" customWidth="1"/>
    <col min="5" max="5" width="5.6328125" style="34" customWidth="1"/>
    <col min="6" max="6" width="7" style="177" customWidth="1"/>
    <col min="7" max="7" width="5.6328125" style="34" customWidth="1"/>
    <col min="8" max="8" width="7" style="177" customWidth="1"/>
    <col min="9" max="9" width="5.6328125" style="34" customWidth="1"/>
    <col min="10" max="10" width="7" style="177" customWidth="1"/>
    <col min="11" max="11" width="5.6328125" style="34" customWidth="1"/>
    <col min="12" max="12" width="7" style="177" customWidth="1"/>
    <col min="13" max="13" width="5.6328125" style="34" customWidth="1"/>
    <col min="14" max="14" width="7" style="177" customWidth="1"/>
    <col min="15" max="15" width="5.6328125" style="34" customWidth="1"/>
    <col min="16" max="16" width="7" style="177" customWidth="1"/>
    <col min="17" max="16384" width="9" style="34"/>
  </cols>
  <sheetData>
    <row r="1" spans="2:16" s="50" customFormat="1" ht="24" customHeight="1" x14ac:dyDescent="0.2">
      <c r="B1" s="422" t="s">
        <v>263</v>
      </c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</row>
    <row r="2" spans="2:16" s="50" customFormat="1" ht="20" customHeight="1" thickBot="1" x14ac:dyDescent="0.25">
      <c r="B2" s="157"/>
      <c r="C2" s="157"/>
      <c r="D2" s="171"/>
      <c r="E2" s="157"/>
      <c r="F2" s="171"/>
      <c r="G2" s="157"/>
      <c r="H2" s="171"/>
      <c r="I2" s="157"/>
      <c r="J2" s="171"/>
      <c r="K2" s="157"/>
      <c r="L2" s="171"/>
      <c r="M2" s="426" t="s">
        <v>262</v>
      </c>
      <c r="N2" s="426"/>
      <c r="O2" s="426"/>
      <c r="P2" s="426"/>
    </row>
    <row r="3" spans="2:16" s="50" customFormat="1" ht="21.9" customHeight="1" x14ac:dyDescent="0.2">
      <c r="B3" s="158"/>
      <c r="C3" s="423" t="s">
        <v>182</v>
      </c>
      <c r="D3" s="423"/>
      <c r="E3" s="423" t="s">
        <v>183</v>
      </c>
      <c r="F3" s="423"/>
      <c r="G3" s="423" t="s">
        <v>184</v>
      </c>
      <c r="H3" s="423"/>
      <c r="I3" s="423" t="s">
        <v>261</v>
      </c>
      <c r="J3" s="423"/>
      <c r="K3" s="423" t="s">
        <v>185</v>
      </c>
      <c r="L3" s="423"/>
      <c r="M3" s="423" t="s">
        <v>186</v>
      </c>
      <c r="N3" s="423"/>
      <c r="O3" s="423" t="s">
        <v>187</v>
      </c>
      <c r="P3" s="424"/>
    </row>
    <row r="4" spans="2:16" s="50" customFormat="1" ht="21.9" customHeight="1" x14ac:dyDescent="0.2">
      <c r="B4" s="159" t="s">
        <v>260</v>
      </c>
      <c r="C4" s="421"/>
      <c r="D4" s="421"/>
      <c r="E4" s="421"/>
      <c r="F4" s="421"/>
      <c r="G4" s="421" t="s">
        <v>186</v>
      </c>
      <c r="H4" s="421"/>
      <c r="I4" s="421" t="s">
        <v>186</v>
      </c>
      <c r="J4" s="421"/>
      <c r="K4" s="421"/>
      <c r="L4" s="421"/>
      <c r="M4" s="421" t="s">
        <v>188</v>
      </c>
      <c r="N4" s="421"/>
      <c r="O4" s="421"/>
      <c r="P4" s="425"/>
    </row>
    <row r="5" spans="2:16" s="50" customFormat="1" ht="21.9" customHeight="1" thickBot="1" x14ac:dyDescent="0.25">
      <c r="B5" s="282"/>
      <c r="C5" s="283" t="s">
        <v>189</v>
      </c>
      <c r="D5" s="284" t="s">
        <v>190</v>
      </c>
      <c r="E5" s="283" t="s">
        <v>189</v>
      </c>
      <c r="F5" s="284" t="s">
        <v>190</v>
      </c>
      <c r="G5" s="283" t="s">
        <v>189</v>
      </c>
      <c r="H5" s="284" t="s">
        <v>190</v>
      </c>
      <c r="I5" s="283" t="s">
        <v>189</v>
      </c>
      <c r="J5" s="284" t="s">
        <v>190</v>
      </c>
      <c r="K5" s="283" t="s">
        <v>189</v>
      </c>
      <c r="L5" s="284" t="s">
        <v>190</v>
      </c>
      <c r="M5" s="283" t="s">
        <v>189</v>
      </c>
      <c r="N5" s="284" t="s">
        <v>190</v>
      </c>
      <c r="O5" s="283" t="s">
        <v>189</v>
      </c>
      <c r="P5" s="285" t="s">
        <v>190</v>
      </c>
    </row>
    <row r="6" spans="2:16" s="50" customFormat="1" ht="21.9" customHeight="1" x14ac:dyDescent="0.2">
      <c r="B6" s="160" t="s">
        <v>259</v>
      </c>
      <c r="C6" s="161">
        <v>32692</v>
      </c>
      <c r="D6" s="172">
        <v>4091416</v>
      </c>
      <c r="E6" s="161">
        <v>27783</v>
      </c>
      <c r="F6" s="172">
        <v>2624579</v>
      </c>
      <c r="G6" s="161">
        <v>31</v>
      </c>
      <c r="H6" s="172">
        <v>75878</v>
      </c>
      <c r="I6" s="161">
        <v>557</v>
      </c>
      <c r="J6" s="172">
        <v>349222</v>
      </c>
      <c r="K6" s="161">
        <v>1953</v>
      </c>
      <c r="L6" s="172">
        <v>773260</v>
      </c>
      <c r="M6" s="161">
        <v>809</v>
      </c>
      <c r="N6" s="172">
        <v>57602</v>
      </c>
      <c r="O6" s="161">
        <v>1559</v>
      </c>
      <c r="P6" s="179">
        <v>210875</v>
      </c>
    </row>
    <row r="7" spans="2:16" s="50" customFormat="1" ht="21.9" customHeight="1" x14ac:dyDescent="0.2">
      <c r="B7" s="160" t="s">
        <v>258</v>
      </c>
      <c r="C7" s="161">
        <v>32741</v>
      </c>
      <c r="D7" s="172">
        <v>4153168</v>
      </c>
      <c r="E7" s="161">
        <v>27693</v>
      </c>
      <c r="F7" s="172">
        <v>2638623</v>
      </c>
      <c r="G7" s="161">
        <v>29</v>
      </c>
      <c r="H7" s="172">
        <v>67202</v>
      </c>
      <c r="I7" s="161">
        <v>564</v>
      </c>
      <c r="J7" s="172">
        <v>371863</v>
      </c>
      <c r="K7" s="161">
        <v>1993</v>
      </c>
      <c r="L7" s="172">
        <v>795576</v>
      </c>
      <c r="M7" s="161">
        <v>798</v>
      </c>
      <c r="N7" s="172">
        <v>55980</v>
      </c>
      <c r="O7" s="161">
        <v>1664</v>
      </c>
      <c r="P7" s="179">
        <v>223924</v>
      </c>
    </row>
    <row r="8" spans="2:16" s="50" customFormat="1" ht="21.9" customHeight="1" x14ac:dyDescent="0.2">
      <c r="B8" s="162" t="s">
        <v>191</v>
      </c>
      <c r="C8" s="161">
        <v>32914</v>
      </c>
      <c r="D8" s="172">
        <v>4220248</v>
      </c>
      <c r="E8" s="161">
        <v>27758</v>
      </c>
      <c r="F8" s="172">
        <v>2655274</v>
      </c>
      <c r="G8" s="161">
        <v>29</v>
      </c>
      <c r="H8" s="172">
        <v>67021</v>
      </c>
      <c r="I8" s="161">
        <v>578</v>
      </c>
      <c r="J8" s="172">
        <v>383789</v>
      </c>
      <c r="K8" s="161">
        <v>2034</v>
      </c>
      <c r="L8" s="172">
        <v>820064</v>
      </c>
      <c r="M8" s="161">
        <v>769</v>
      </c>
      <c r="N8" s="172">
        <v>55515</v>
      </c>
      <c r="O8" s="161">
        <v>1746</v>
      </c>
      <c r="P8" s="179">
        <v>238585</v>
      </c>
    </row>
    <row r="9" spans="2:16" s="50" customFormat="1" ht="21.9" customHeight="1" x14ac:dyDescent="0.2">
      <c r="B9" s="162" t="s">
        <v>192</v>
      </c>
      <c r="C9" s="161">
        <v>30436</v>
      </c>
      <c r="D9" s="172">
        <v>4283562</v>
      </c>
      <c r="E9" s="161">
        <v>25146</v>
      </c>
      <c r="F9" s="172">
        <v>2663879</v>
      </c>
      <c r="G9" s="161">
        <v>30</v>
      </c>
      <c r="H9" s="172">
        <v>78779</v>
      </c>
      <c r="I9" s="161">
        <v>586</v>
      </c>
      <c r="J9" s="172">
        <v>394979</v>
      </c>
      <c r="K9" s="161">
        <v>2086</v>
      </c>
      <c r="L9" s="172">
        <v>841389</v>
      </c>
      <c r="M9" s="161">
        <v>761</v>
      </c>
      <c r="N9" s="172">
        <v>54258</v>
      </c>
      <c r="O9" s="161">
        <v>1827</v>
      </c>
      <c r="P9" s="179">
        <v>250278</v>
      </c>
    </row>
    <row r="10" spans="2:16" s="50" customFormat="1" ht="21.9" customHeight="1" x14ac:dyDescent="0.2">
      <c r="B10" s="162" t="s">
        <v>193</v>
      </c>
      <c r="C10" s="161">
        <v>30503</v>
      </c>
      <c r="D10" s="172">
        <v>4327506</v>
      </c>
      <c r="E10" s="163">
        <v>25169</v>
      </c>
      <c r="F10" s="178">
        <v>2680648</v>
      </c>
      <c r="G10" s="163">
        <v>30</v>
      </c>
      <c r="H10" s="178">
        <v>78779</v>
      </c>
      <c r="I10" s="163">
        <v>593</v>
      </c>
      <c r="J10" s="178">
        <v>403912</v>
      </c>
      <c r="K10" s="163">
        <v>2105</v>
      </c>
      <c r="L10" s="178">
        <v>855819</v>
      </c>
      <c r="M10" s="163">
        <v>747</v>
      </c>
      <c r="N10" s="178">
        <v>52266</v>
      </c>
      <c r="O10" s="163">
        <v>1859</v>
      </c>
      <c r="P10" s="180">
        <v>256082</v>
      </c>
    </row>
    <row r="11" spans="2:16" s="50" customFormat="1" ht="21.9" customHeight="1" x14ac:dyDescent="0.2">
      <c r="B11" s="162" t="s">
        <v>194</v>
      </c>
      <c r="C11" s="161">
        <v>30627</v>
      </c>
      <c r="D11" s="172">
        <v>4402968</v>
      </c>
      <c r="E11" s="163">
        <v>25200</v>
      </c>
      <c r="F11" s="178">
        <v>2698458</v>
      </c>
      <c r="G11" s="163">
        <v>29</v>
      </c>
      <c r="H11" s="178">
        <v>72809</v>
      </c>
      <c r="I11" s="163">
        <v>591</v>
      </c>
      <c r="J11" s="178">
        <v>403213</v>
      </c>
      <c r="K11" s="163">
        <v>2128</v>
      </c>
      <c r="L11" s="178">
        <v>910166</v>
      </c>
      <c r="M11" s="163">
        <v>742</v>
      </c>
      <c r="N11" s="178">
        <v>51886</v>
      </c>
      <c r="O11" s="163">
        <v>1937</v>
      </c>
      <c r="P11" s="180">
        <v>266436</v>
      </c>
    </row>
    <row r="12" spans="2:16" s="50" customFormat="1" ht="21.9" customHeight="1" x14ac:dyDescent="0.2">
      <c r="B12" s="162" t="s">
        <v>195</v>
      </c>
      <c r="C12" s="161">
        <v>30880</v>
      </c>
      <c r="D12" s="172">
        <v>4439356</v>
      </c>
      <c r="E12" s="163">
        <v>25230</v>
      </c>
      <c r="F12" s="178">
        <v>2715161</v>
      </c>
      <c r="G12" s="163">
        <v>26</v>
      </c>
      <c r="H12" s="178">
        <v>72076</v>
      </c>
      <c r="I12" s="163">
        <v>595</v>
      </c>
      <c r="J12" s="178">
        <v>401075</v>
      </c>
      <c r="K12" s="163">
        <v>2148</v>
      </c>
      <c r="L12" s="178">
        <v>924361</v>
      </c>
      <c r="M12" s="163">
        <v>735</v>
      </c>
      <c r="N12" s="178">
        <v>50780</v>
      </c>
      <c r="O12" s="163">
        <v>2146</v>
      </c>
      <c r="P12" s="180">
        <v>275903</v>
      </c>
    </row>
    <row r="13" spans="2:16" s="50" customFormat="1" ht="21.9" customHeight="1" x14ac:dyDescent="0.2">
      <c r="B13" s="162" t="s">
        <v>196</v>
      </c>
      <c r="C13" s="161">
        <v>30820</v>
      </c>
      <c r="D13" s="172">
        <v>4485250</v>
      </c>
      <c r="E13" s="163">
        <v>25263</v>
      </c>
      <c r="F13" s="178">
        <v>2736053</v>
      </c>
      <c r="G13" s="163">
        <v>27</v>
      </c>
      <c r="H13" s="178">
        <v>72076</v>
      </c>
      <c r="I13" s="163">
        <v>605</v>
      </c>
      <c r="J13" s="178">
        <v>411996</v>
      </c>
      <c r="K13" s="163">
        <v>2163</v>
      </c>
      <c r="L13" s="178">
        <v>933864</v>
      </c>
      <c r="M13" s="163">
        <v>732</v>
      </c>
      <c r="N13" s="178">
        <v>50493</v>
      </c>
      <c r="O13" s="163">
        <v>2030</v>
      </c>
      <c r="P13" s="180">
        <v>280768</v>
      </c>
    </row>
    <row r="14" spans="2:16" s="50" customFormat="1" ht="21.9" customHeight="1" x14ac:dyDescent="0.2">
      <c r="B14" s="162" t="s">
        <v>197</v>
      </c>
      <c r="C14" s="161">
        <v>30924</v>
      </c>
      <c r="D14" s="172">
        <v>4526242</v>
      </c>
      <c r="E14" s="163">
        <v>25318</v>
      </c>
      <c r="F14" s="178">
        <v>2751479</v>
      </c>
      <c r="G14" s="163">
        <v>27</v>
      </c>
      <c r="H14" s="178">
        <v>72076</v>
      </c>
      <c r="I14" s="163">
        <v>608</v>
      </c>
      <c r="J14" s="178">
        <v>419401</v>
      </c>
      <c r="K14" s="163">
        <v>2177</v>
      </c>
      <c r="L14" s="178">
        <v>947379</v>
      </c>
      <c r="M14" s="163">
        <v>733</v>
      </c>
      <c r="N14" s="178">
        <v>50098</v>
      </c>
      <c r="O14" s="163">
        <v>2061</v>
      </c>
      <c r="P14" s="180">
        <v>285809</v>
      </c>
    </row>
    <row r="15" spans="2:16" s="50" customFormat="1" ht="21.9" customHeight="1" x14ac:dyDescent="0.2">
      <c r="B15" s="162" t="s">
        <v>198</v>
      </c>
      <c r="C15" s="164">
        <v>30995</v>
      </c>
      <c r="D15" s="173">
        <v>4568278</v>
      </c>
      <c r="E15" s="164">
        <v>25327</v>
      </c>
      <c r="F15" s="173">
        <v>2767654</v>
      </c>
      <c r="G15" s="165">
        <v>27</v>
      </c>
      <c r="H15" s="173">
        <v>75834</v>
      </c>
      <c r="I15" s="165">
        <v>613</v>
      </c>
      <c r="J15" s="173">
        <v>424459</v>
      </c>
      <c r="K15" s="164">
        <v>2204</v>
      </c>
      <c r="L15" s="173">
        <v>960094</v>
      </c>
      <c r="M15" s="165">
        <v>733</v>
      </c>
      <c r="N15" s="173">
        <v>49907</v>
      </c>
      <c r="O15" s="164">
        <v>2091</v>
      </c>
      <c r="P15" s="181">
        <v>290330</v>
      </c>
    </row>
    <row r="16" spans="2:16" s="50" customFormat="1" ht="21.9" customHeight="1" x14ac:dyDescent="0.2">
      <c r="B16" s="162" t="s">
        <v>199</v>
      </c>
      <c r="C16" s="161">
        <f>E16+G16+I16+K16+M16+O16</f>
        <v>62685</v>
      </c>
      <c r="D16" s="172">
        <v>8070950</v>
      </c>
      <c r="E16" s="161">
        <v>52628</v>
      </c>
      <c r="F16" s="172">
        <v>5423633</v>
      </c>
      <c r="G16" s="161">
        <v>42</v>
      </c>
      <c r="H16" s="172">
        <v>79097</v>
      </c>
      <c r="I16" s="161">
        <v>968</v>
      </c>
      <c r="J16" s="172">
        <v>538304</v>
      </c>
      <c r="K16" s="161">
        <v>3587</v>
      </c>
      <c r="L16" s="172">
        <v>1420344</v>
      </c>
      <c r="M16" s="161">
        <v>2112</v>
      </c>
      <c r="N16" s="172">
        <v>154329</v>
      </c>
      <c r="O16" s="161">
        <v>3348</v>
      </c>
      <c r="P16" s="179">
        <v>455243</v>
      </c>
    </row>
    <row r="17" spans="2:16" s="50" customFormat="1" ht="21.9" customHeight="1" x14ac:dyDescent="0.2">
      <c r="B17" s="162" t="s">
        <v>200</v>
      </c>
      <c r="C17" s="161">
        <f>E17+G17+I17+K17+M17+O17</f>
        <v>64506</v>
      </c>
      <c r="D17" s="172">
        <f>F17+H17+J17+L17+N17+P17</f>
        <v>8310564</v>
      </c>
      <c r="E17" s="161">
        <v>54027</v>
      </c>
      <c r="F17" s="172">
        <v>5593406</v>
      </c>
      <c r="G17" s="161">
        <v>43</v>
      </c>
      <c r="H17" s="172">
        <v>79318</v>
      </c>
      <c r="I17" s="161">
        <v>945</v>
      </c>
      <c r="J17" s="172">
        <v>552293</v>
      </c>
      <c r="K17" s="161">
        <v>3686</v>
      </c>
      <c r="L17" s="172">
        <v>1449988</v>
      </c>
      <c r="M17" s="161">
        <v>2358</v>
      </c>
      <c r="N17" s="172">
        <v>171671</v>
      </c>
      <c r="O17" s="161">
        <v>3447</v>
      </c>
      <c r="P17" s="179">
        <v>463888</v>
      </c>
    </row>
    <row r="18" spans="2:16" s="50" customFormat="1" ht="21.9" customHeight="1" x14ac:dyDescent="0.2">
      <c r="B18" s="162" t="s">
        <v>201</v>
      </c>
      <c r="C18" s="161">
        <f>E18+G18+I18+K18+M18+O18</f>
        <v>64552</v>
      </c>
      <c r="D18" s="172">
        <f>F18+H18+J18+L18+N18+P18</f>
        <v>8368006</v>
      </c>
      <c r="E18" s="161">
        <v>54048</v>
      </c>
      <c r="F18" s="172">
        <v>5619329</v>
      </c>
      <c r="G18" s="161">
        <v>44</v>
      </c>
      <c r="H18" s="172">
        <v>79318</v>
      </c>
      <c r="I18" s="161">
        <v>940</v>
      </c>
      <c r="J18" s="172">
        <v>561223</v>
      </c>
      <c r="K18" s="161">
        <v>3718</v>
      </c>
      <c r="L18" s="172">
        <v>1467582</v>
      </c>
      <c r="M18" s="161">
        <v>2336</v>
      </c>
      <c r="N18" s="172">
        <v>170425</v>
      </c>
      <c r="O18" s="161">
        <v>3466</v>
      </c>
      <c r="P18" s="179">
        <v>470129</v>
      </c>
    </row>
    <row r="19" spans="2:16" s="50" customFormat="1" ht="21.9" customHeight="1" x14ac:dyDescent="0.2">
      <c r="B19" s="162" t="s">
        <v>139</v>
      </c>
      <c r="C19" s="161">
        <v>64254</v>
      </c>
      <c r="D19" s="172">
        <v>8404803</v>
      </c>
      <c r="E19" s="161">
        <v>53741</v>
      </c>
      <c r="F19" s="172">
        <v>5653619</v>
      </c>
      <c r="G19" s="161">
        <v>42</v>
      </c>
      <c r="H19" s="172">
        <v>79776</v>
      </c>
      <c r="I19" s="161">
        <v>946</v>
      </c>
      <c r="J19" s="172">
        <v>563894</v>
      </c>
      <c r="K19" s="161">
        <v>3717</v>
      </c>
      <c r="L19" s="172">
        <v>1462496</v>
      </c>
      <c r="M19" s="161">
        <v>2310</v>
      </c>
      <c r="N19" s="172">
        <v>169052</v>
      </c>
      <c r="O19" s="161">
        <v>3498</v>
      </c>
      <c r="P19" s="179">
        <v>475966</v>
      </c>
    </row>
    <row r="20" spans="2:16" s="50" customFormat="1" ht="21.9" customHeight="1" x14ac:dyDescent="0.2">
      <c r="B20" s="166" t="s">
        <v>140</v>
      </c>
      <c r="C20" s="167">
        <v>64209</v>
      </c>
      <c r="D20" s="174">
        <v>8599528</v>
      </c>
      <c r="E20" s="167">
        <v>53718</v>
      </c>
      <c r="F20" s="174">
        <v>5792144</v>
      </c>
      <c r="G20" s="167">
        <v>42</v>
      </c>
      <c r="H20" s="174">
        <v>83044</v>
      </c>
      <c r="I20" s="167">
        <v>899</v>
      </c>
      <c r="J20" s="174">
        <v>568007</v>
      </c>
      <c r="K20" s="167">
        <v>3720</v>
      </c>
      <c r="L20" s="174">
        <v>1488061</v>
      </c>
      <c r="M20" s="167">
        <v>2296</v>
      </c>
      <c r="N20" s="174">
        <v>174149</v>
      </c>
      <c r="O20" s="167">
        <v>3534</v>
      </c>
      <c r="P20" s="182">
        <v>494123</v>
      </c>
    </row>
    <row r="21" spans="2:16" s="50" customFormat="1" ht="21.9" customHeight="1" x14ac:dyDescent="0.2">
      <c r="B21" s="166" t="s">
        <v>141</v>
      </c>
      <c r="C21" s="167">
        <v>64366</v>
      </c>
      <c r="D21" s="174">
        <v>8847735</v>
      </c>
      <c r="E21" s="167">
        <v>53780</v>
      </c>
      <c r="F21" s="174">
        <v>5955878</v>
      </c>
      <c r="G21" s="167">
        <v>43</v>
      </c>
      <c r="H21" s="174">
        <v>91968</v>
      </c>
      <c r="I21" s="167">
        <v>942</v>
      </c>
      <c r="J21" s="174">
        <v>576099</v>
      </c>
      <c r="K21" s="167">
        <v>3734</v>
      </c>
      <c r="L21" s="174">
        <v>1523142</v>
      </c>
      <c r="M21" s="167">
        <v>2289</v>
      </c>
      <c r="N21" s="174">
        <v>183081</v>
      </c>
      <c r="O21" s="167">
        <v>3578</v>
      </c>
      <c r="P21" s="182">
        <v>517567</v>
      </c>
    </row>
    <row r="22" spans="2:16" s="50" customFormat="1" ht="21.9" customHeight="1" x14ac:dyDescent="0.2">
      <c r="B22" s="166" t="s">
        <v>142</v>
      </c>
      <c r="C22" s="167">
        <v>64362</v>
      </c>
      <c r="D22" s="174">
        <v>8877706</v>
      </c>
      <c r="E22" s="167">
        <v>53791</v>
      </c>
      <c r="F22" s="174">
        <v>5983689</v>
      </c>
      <c r="G22" s="167">
        <v>42</v>
      </c>
      <c r="H22" s="174">
        <v>88271</v>
      </c>
      <c r="I22" s="167">
        <v>933</v>
      </c>
      <c r="J22" s="174">
        <v>572543</v>
      </c>
      <c r="K22" s="167">
        <v>3737</v>
      </c>
      <c r="L22" s="174">
        <v>1531449</v>
      </c>
      <c r="M22" s="167">
        <v>2270</v>
      </c>
      <c r="N22" s="174">
        <v>182019</v>
      </c>
      <c r="O22" s="167">
        <v>3589</v>
      </c>
      <c r="P22" s="182">
        <v>519735</v>
      </c>
    </row>
    <row r="23" spans="2:16" s="50" customFormat="1" ht="21.9" customHeight="1" x14ac:dyDescent="0.2">
      <c r="B23" s="166" t="s">
        <v>257</v>
      </c>
      <c r="C23" s="167">
        <v>64322</v>
      </c>
      <c r="D23" s="174">
        <v>8942445</v>
      </c>
      <c r="E23" s="167">
        <v>53712</v>
      </c>
      <c r="F23" s="174">
        <v>6013720</v>
      </c>
      <c r="G23" s="167">
        <v>41</v>
      </c>
      <c r="H23" s="174">
        <v>88251</v>
      </c>
      <c r="I23" s="167">
        <v>932</v>
      </c>
      <c r="J23" s="174">
        <v>578555</v>
      </c>
      <c r="K23" s="167">
        <v>3763</v>
      </c>
      <c r="L23" s="174">
        <v>1556495</v>
      </c>
      <c r="M23" s="167">
        <v>2264</v>
      </c>
      <c r="N23" s="174">
        <v>181485</v>
      </c>
      <c r="O23" s="167">
        <v>3610</v>
      </c>
      <c r="P23" s="182">
        <v>523939</v>
      </c>
    </row>
    <row r="24" spans="2:16" s="50" customFormat="1" ht="21.9" customHeight="1" x14ac:dyDescent="0.2">
      <c r="B24" s="166" t="s">
        <v>202</v>
      </c>
      <c r="C24" s="167">
        <v>64382</v>
      </c>
      <c r="D24" s="174">
        <v>8963161</v>
      </c>
      <c r="E24" s="167">
        <v>53759</v>
      </c>
      <c r="F24" s="174">
        <v>6039740</v>
      </c>
      <c r="G24" s="167">
        <v>45</v>
      </c>
      <c r="H24" s="174">
        <v>88140</v>
      </c>
      <c r="I24" s="167">
        <v>921</v>
      </c>
      <c r="J24" s="174">
        <v>566630</v>
      </c>
      <c r="K24" s="167">
        <v>3789</v>
      </c>
      <c r="L24" s="174">
        <v>1566344</v>
      </c>
      <c r="M24" s="167">
        <v>2245</v>
      </c>
      <c r="N24" s="174">
        <v>180286</v>
      </c>
      <c r="O24" s="167">
        <v>3623</v>
      </c>
      <c r="P24" s="182">
        <v>522021</v>
      </c>
    </row>
    <row r="25" spans="2:16" s="50" customFormat="1" ht="21.9" customHeight="1" x14ac:dyDescent="0.2">
      <c r="B25" s="166" t="s">
        <v>203</v>
      </c>
      <c r="C25" s="167">
        <v>64256</v>
      </c>
      <c r="D25" s="174">
        <v>8980932</v>
      </c>
      <c r="E25" s="167">
        <v>53633</v>
      </c>
      <c r="F25" s="174">
        <v>6059373</v>
      </c>
      <c r="G25" s="167">
        <v>46</v>
      </c>
      <c r="H25" s="174">
        <v>87920</v>
      </c>
      <c r="I25" s="167">
        <v>926</v>
      </c>
      <c r="J25" s="174">
        <v>567582</v>
      </c>
      <c r="K25" s="167">
        <v>3776</v>
      </c>
      <c r="L25" s="174">
        <v>1562389</v>
      </c>
      <c r="M25" s="167">
        <v>2239</v>
      </c>
      <c r="N25" s="174">
        <v>179296</v>
      </c>
      <c r="O25" s="167">
        <v>3636</v>
      </c>
      <c r="P25" s="182">
        <v>524372</v>
      </c>
    </row>
    <row r="26" spans="2:16" s="50" customFormat="1" ht="21.9" customHeight="1" x14ac:dyDescent="0.2">
      <c r="B26" s="166" t="s">
        <v>256</v>
      </c>
      <c r="C26" s="167">
        <v>64581</v>
      </c>
      <c r="D26" s="174">
        <v>9034448</v>
      </c>
      <c r="E26" s="167">
        <v>53869</v>
      </c>
      <c r="F26" s="174">
        <v>6076117</v>
      </c>
      <c r="G26" s="167">
        <v>47</v>
      </c>
      <c r="H26" s="174">
        <v>88142</v>
      </c>
      <c r="I26" s="167">
        <v>927</v>
      </c>
      <c r="J26" s="174">
        <v>569998</v>
      </c>
      <c r="K26" s="167">
        <v>3817</v>
      </c>
      <c r="L26" s="174">
        <v>1592087</v>
      </c>
      <c r="M26" s="167">
        <v>2250</v>
      </c>
      <c r="N26" s="174">
        <v>179875</v>
      </c>
      <c r="O26" s="167">
        <v>3671</v>
      </c>
      <c r="P26" s="182">
        <v>528229</v>
      </c>
    </row>
    <row r="27" spans="2:16" s="50" customFormat="1" ht="21.9" customHeight="1" x14ac:dyDescent="0.2">
      <c r="B27" s="166" t="s">
        <v>255</v>
      </c>
      <c r="C27" s="167">
        <v>64633</v>
      </c>
      <c r="D27" s="174">
        <v>9061083</v>
      </c>
      <c r="E27" s="167">
        <v>53941</v>
      </c>
      <c r="F27" s="174">
        <v>6100842</v>
      </c>
      <c r="G27" s="167">
        <v>47</v>
      </c>
      <c r="H27" s="174">
        <v>87880</v>
      </c>
      <c r="I27" s="167">
        <v>918</v>
      </c>
      <c r="J27" s="174">
        <v>568925</v>
      </c>
      <c r="K27" s="167">
        <v>3806</v>
      </c>
      <c r="L27" s="174">
        <v>1602193</v>
      </c>
      <c r="M27" s="167">
        <v>2231</v>
      </c>
      <c r="N27" s="174">
        <v>179301</v>
      </c>
      <c r="O27" s="167">
        <v>3690</v>
      </c>
      <c r="P27" s="182">
        <v>521942</v>
      </c>
    </row>
    <row r="28" spans="2:16" s="50" customFormat="1" ht="21.9" customHeight="1" x14ac:dyDescent="0.2">
      <c r="B28" s="166" t="s">
        <v>254</v>
      </c>
      <c r="C28" s="167">
        <v>64691</v>
      </c>
      <c r="D28" s="174">
        <v>9115278</v>
      </c>
      <c r="E28" s="167">
        <v>53976</v>
      </c>
      <c r="F28" s="174">
        <v>6134253</v>
      </c>
      <c r="G28" s="167">
        <v>47</v>
      </c>
      <c r="H28" s="174">
        <v>87880</v>
      </c>
      <c r="I28" s="167">
        <v>917</v>
      </c>
      <c r="J28" s="174">
        <v>574437</v>
      </c>
      <c r="K28" s="167">
        <v>3806</v>
      </c>
      <c r="L28" s="174">
        <v>1615375</v>
      </c>
      <c r="M28" s="167">
        <v>2233</v>
      </c>
      <c r="N28" s="174">
        <v>179552</v>
      </c>
      <c r="O28" s="167">
        <v>3712</v>
      </c>
      <c r="P28" s="182">
        <v>523781</v>
      </c>
    </row>
    <row r="29" spans="2:16" s="50" customFormat="1" ht="21.9" customHeight="1" x14ac:dyDescent="0.2">
      <c r="B29" s="166" t="s">
        <v>253</v>
      </c>
      <c r="C29" s="167">
        <v>64741</v>
      </c>
      <c r="D29" s="174">
        <v>9164231</v>
      </c>
      <c r="E29" s="167">
        <v>53965</v>
      </c>
      <c r="F29" s="174">
        <v>6156957</v>
      </c>
      <c r="G29" s="167">
        <v>47</v>
      </c>
      <c r="H29" s="174">
        <v>87826</v>
      </c>
      <c r="I29" s="167">
        <v>969</v>
      </c>
      <c r="J29" s="174">
        <v>574963</v>
      </c>
      <c r="K29" s="167">
        <v>3806</v>
      </c>
      <c r="L29" s="174">
        <v>1640095</v>
      </c>
      <c r="M29" s="167">
        <v>2215</v>
      </c>
      <c r="N29" s="174">
        <v>177318</v>
      </c>
      <c r="O29" s="167">
        <v>3739</v>
      </c>
      <c r="P29" s="182">
        <v>527072</v>
      </c>
    </row>
    <row r="30" spans="2:16" s="50" customFormat="1" ht="21.9" customHeight="1" x14ac:dyDescent="0.2">
      <c r="B30" s="166" t="s">
        <v>245</v>
      </c>
      <c r="C30" s="167">
        <f>64802</f>
        <v>64802</v>
      </c>
      <c r="D30" s="174">
        <v>9195922</v>
      </c>
      <c r="E30" s="167">
        <v>54005</v>
      </c>
      <c r="F30" s="174">
        <v>6187288</v>
      </c>
      <c r="G30" s="167">
        <v>51</v>
      </c>
      <c r="H30" s="174">
        <v>87826</v>
      </c>
      <c r="I30" s="167">
        <v>937</v>
      </c>
      <c r="J30" s="174">
        <v>565509</v>
      </c>
      <c r="K30" s="167">
        <v>3812</v>
      </c>
      <c r="L30" s="174">
        <v>1644942</v>
      </c>
      <c r="M30" s="167">
        <v>2218</v>
      </c>
      <c r="N30" s="174">
        <v>177096</v>
      </c>
      <c r="O30" s="167">
        <v>3743</v>
      </c>
      <c r="P30" s="182">
        <v>533261</v>
      </c>
    </row>
    <row r="31" spans="2:16" s="50" customFormat="1" ht="21.9" customHeight="1" x14ac:dyDescent="0.2">
      <c r="B31" s="166" t="s">
        <v>234</v>
      </c>
      <c r="C31" s="167">
        <v>64819</v>
      </c>
      <c r="D31" s="174">
        <v>9256946</v>
      </c>
      <c r="E31" s="167">
        <v>54003</v>
      </c>
      <c r="F31" s="174">
        <v>6219873</v>
      </c>
      <c r="G31" s="167">
        <v>51</v>
      </c>
      <c r="H31" s="174">
        <v>87826</v>
      </c>
      <c r="I31" s="167">
        <v>970</v>
      </c>
      <c r="J31" s="174">
        <v>579341</v>
      </c>
      <c r="K31" s="167">
        <v>3818</v>
      </c>
      <c r="L31" s="174">
        <v>1656675</v>
      </c>
      <c r="M31" s="167">
        <v>2212</v>
      </c>
      <c r="N31" s="174">
        <v>176875</v>
      </c>
      <c r="O31" s="167">
        <v>3764</v>
      </c>
      <c r="P31" s="182">
        <v>536312</v>
      </c>
    </row>
    <row r="32" spans="2:16" s="50" customFormat="1" ht="21.9" customHeight="1" x14ac:dyDescent="0.2">
      <c r="B32" s="166" t="s">
        <v>252</v>
      </c>
      <c r="C32" s="167">
        <v>64776</v>
      </c>
      <c r="D32" s="174">
        <v>9276517</v>
      </c>
      <c r="E32" s="167">
        <v>53965</v>
      </c>
      <c r="F32" s="174">
        <v>6244726</v>
      </c>
      <c r="G32" s="167">
        <v>51</v>
      </c>
      <c r="H32" s="174">
        <v>87743</v>
      </c>
      <c r="I32" s="167">
        <v>974</v>
      </c>
      <c r="J32" s="174">
        <v>576514</v>
      </c>
      <c r="K32" s="167">
        <v>3816</v>
      </c>
      <c r="L32" s="174">
        <v>1651747</v>
      </c>
      <c r="M32" s="167">
        <v>2197</v>
      </c>
      <c r="N32" s="174">
        <v>175629</v>
      </c>
      <c r="O32" s="167">
        <v>3773</v>
      </c>
      <c r="P32" s="182">
        <v>540158</v>
      </c>
    </row>
    <row r="33" spans="2:19" s="50" customFormat="1" ht="21.9" customHeight="1" x14ac:dyDescent="0.2">
      <c r="B33" s="166" t="s">
        <v>287</v>
      </c>
      <c r="C33" s="168">
        <v>64862</v>
      </c>
      <c r="D33" s="175">
        <v>9318731</v>
      </c>
      <c r="E33" s="168">
        <v>54078</v>
      </c>
      <c r="F33" s="175">
        <v>6274952</v>
      </c>
      <c r="G33" s="168">
        <v>51</v>
      </c>
      <c r="H33" s="175">
        <v>87743</v>
      </c>
      <c r="I33" s="168">
        <v>970</v>
      </c>
      <c r="J33" s="175">
        <v>577341</v>
      </c>
      <c r="K33" s="168">
        <v>3793</v>
      </c>
      <c r="L33" s="175">
        <v>1661087</v>
      </c>
      <c r="M33" s="168">
        <v>2192</v>
      </c>
      <c r="N33" s="175">
        <v>175582</v>
      </c>
      <c r="O33" s="168">
        <v>3778</v>
      </c>
      <c r="P33" s="183">
        <v>542026</v>
      </c>
      <c r="S33" s="144"/>
    </row>
    <row r="34" spans="2:19" s="50" customFormat="1" ht="21.9" customHeight="1" x14ac:dyDescent="0.2">
      <c r="B34" s="169" t="s">
        <v>292</v>
      </c>
      <c r="C34" s="168">
        <v>64964</v>
      </c>
      <c r="D34" s="175">
        <v>9346427</v>
      </c>
      <c r="E34" s="168">
        <v>54181</v>
      </c>
      <c r="F34" s="175">
        <v>6311301</v>
      </c>
      <c r="G34" s="168">
        <v>48</v>
      </c>
      <c r="H34" s="175">
        <v>87392</v>
      </c>
      <c r="I34" s="168">
        <v>967</v>
      </c>
      <c r="J34" s="175">
        <v>561474</v>
      </c>
      <c r="K34" s="168">
        <v>3791</v>
      </c>
      <c r="L34" s="175">
        <v>1672659</v>
      </c>
      <c r="M34" s="168">
        <v>2181</v>
      </c>
      <c r="N34" s="175">
        <v>174371</v>
      </c>
      <c r="O34" s="168">
        <f>3794+2</f>
        <v>3796</v>
      </c>
      <c r="P34" s="183">
        <f>539136+94</f>
        <v>539230</v>
      </c>
      <c r="S34" s="144"/>
    </row>
    <row r="35" spans="2:19" s="50" customFormat="1" ht="21.9" customHeight="1" x14ac:dyDescent="0.2">
      <c r="B35" s="169" t="s">
        <v>296</v>
      </c>
      <c r="C35" s="168">
        <v>65115</v>
      </c>
      <c r="D35" s="175">
        <v>9381510</v>
      </c>
      <c r="E35" s="168">
        <v>54300</v>
      </c>
      <c r="F35" s="175">
        <v>6331262</v>
      </c>
      <c r="G35" s="168">
        <v>50</v>
      </c>
      <c r="H35" s="175">
        <v>87158</v>
      </c>
      <c r="I35" s="168">
        <v>966</v>
      </c>
      <c r="J35" s="175">
        <v>556840</v>
      </c>
      <c r="K35" s="168">
        <v>3810</v>
      </c>
      <c r="L35" s="175">
        <v>1692001</v>
      </c>
      <c r="M35" s="168">
        <v>2176</v>
      </c>
      <c r="N35" s="175">
        <v>172923</v>
      </c>
      <c r="O35" s="168">
        <v>3813</v>
      </c>
      <c r="P35" s="183">
        <v>541326</v>
      </c>
      <c r="S35" s="144"/>
    </row>
    <row r="36" spans="2:19" s="50" customFormat="1" ht="21.9" customHeight="1" thickBot="1" x14ac:dyDescent="0.25">
      <c r="B36" s="417" t="s">
        <v>155</v>
      </c>
      <c r="C36" s="418">
        <v>65160</v>
      </c>
      <c r="D36" s="419">
        <v>9403130</v>
      </c>
      <c r="E36" s="418">
        <v>54364</v>
      </c>
      <c r="F36" s="419">
        <v>6360742</v>
      </c>
      <c r="G36" s="418">
        <v>49</v>
      </c>
      <c r="H36" s="419">
        <v>86061</v>
      </c>
      <c r="I36" s="418">
        <v>950</v>
      </c>
      <c r="J36" s="419">
        <v>555038</v>
      </c>
      <c r="K36" s="418">
        <v>3801</v>
      </c>
      <c r="L36" s="419">
        <v>1686992</v>
      </c>
      <c r="M36" s="418">
        <v>2172</v>
      </c>
      <c r="N36" s="419">
        <v>172712</v>
      </c>
      <c r="O36" s="418">
        <v>3824</v>
      </c>
      <c r="P36" s="420">
        <v>541585</v>
      </c>
      <c r="S36" s="144"/>
    </row>
    <row r="37" spans="2:19" s="50" customFormat="1" ht="15" customHeight="1" x14ac:dyDescent="0.2">
      <c r="B37" s="157" t="s">
        <v>247</v>
      </c>
      <c r="C37" s="170"/>
      <c r="D37" s="176"/>
      <c r="E37" s="170"/>
      <c r="F37" s="176"/>
      <c r="G37" s="170"/>
      <c r="H37" s="176"/>
      <c r="I37" s="170"/>
      <c r="J37" s="176"/>
      <c r="K37" s="170"/>
      <c r="L37" s="176"/>
      <c r="M37" s="170"/>
      <c r="N37" s="176"/>
      <c r="O37" s="170"/>
      <c r="P37" s="176"/>
    </row>
    <row r="38" spans="2:19" s="50" customFormat="1" ht="15" customHeight="1" x14ac:dyDescent="0.2">
      <c r="B38" s="157" t="s">
        <v>248</v>
      </c>
      <c r="C38" s="170"/>
      <c r="D38" s="176"/>
      <c r="E38" s="170"/>
      <c r="F38" s="176"/>
      <c r="G38" s="170"/>
      <c r="H38" s="176"/>
      <c r="I38" s="170"/>
      <c r="J38" s="176"/>
      <c r="K38" s="170"/>
      <c r="L38" s="176"/>
      <c r="M38" s="170"/>
      <c r="N38" s="176"/>
      <c r="O38" s="170"/>
      <c r="P38" s="176"/>
    </row>
    <row r="39" spans="2:19" s="50" customFormat="1" ht="15" customHeight="1" x14ac:dyDescent="0.2">
      <c r="B39" s="157" t="s">
        <v>204</v>
      </c>
      <c r="C39" s="157"/>
      <c r="D39" s="171"/>
      <c r="E39" s="157"/>
      <c r="F39" s="171"/>
      <c r="G39" s="157"/>
      <c r="H39" s="171"/>
      <c r="I39" s="157"/>
      <c r="J39" s="171"/>
      <c r="K39" s="157"/>
      <c r="L39" s="171"/>
      <c r="M39" s="157"/>
      <c r="N39" s="171"/>
      <c r="O39" s="157"/>
      <c r="P39" s="176"/>
    </row>
    <row r="40" spans="2:19" ht="14" x14ac:dyDescent="0.2">
      <c r="P40" s="184"/>
    </row>
  </sheetData>
  <mergeCells count="12">
    <mergeCell ref="I4:J4"/>
    <mergeCell ref="M4:N4"/>
    <mergeCell ref="B1:P1"/>
    <mergeCell ref="C3:D4"/>
    <mergeCell ref="E3:F4"/>
    <mergeCell ref="G3:H3"/>
    <mergeCell ref="I3:J3"/>
    <mergeCell ref="K3:L4"/>
    <mergeCell ref="M3:N3"/>
    <mergeCell ref="O3:P4"/>
    <mergeCell ref="G4:H4"/>
    <mergeCell ref="M2:P2"/>
  </mergeCells>
  <phoneticPr fontId="3"/>
  <printOptions horizontalCentered="1"/>
  <pageMargins left="0.39370078740157483" right="0.39370078740157483" top="0.39370078740157483" bottom="0.39370078740157483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4"/>
  <sheetViews>
    <sheetView view="pageBreakPreview" zoomScaleNormal="100" zoomScaleSheetLayoutView="100" workbookViewId="0">
      <pane ySplit="3" topLeftCell="A4" activePane="bottomLeft" state="frozen"/>
      <selection activeCell="B38" sqref="B38:B44"/>
      <selection pane="bottomLeft"/>
    </sheetView>
  </sheetViews>
  <sheetFormatPr defaultColWidth="9" defaultRowHeight="13" x14ac:dyDescent="0.2"/>
  <cols>
    <col min="1" max="1" width="1.90625" style="47" customWidth="1"/>
    <col min="2" max="2" width="10.26953125" style="47" customWidth="1"/>
    <col min="3" max="3" width="10.6328125" style="47" customWidth="1"/>
    <col min="4" max="4" width="7.6328125" style="47" customWidth="1"/>
    <col min="5" max="9" width="10.6328125" style="47" customWidth="1"/>
    <col min="10" max="10" width="1.453125" style="47" customWidth="1"/>
    <col min="11" max="16384" width="9" style="47"/>
  </cols>
  <sheetData>
    <row r="1" spans="2:9" ht="24" customHeight="1" x14ac:dyDescent="0.2">
      <c r="B1" s="60" t="s">
        <v>213</v>
      </c>
      <c r="C1" s="60"/>
      <c r="D1" s="60"/>
      <c r="E1" s="60"/>
      <c r="F1" s="60"/>
      <c r="G1" s="60"/>
      <c r="H1" s="60"/>
      <c r="I1" s="60"/>
    </row>
    <row r="2" spans="2:9" ht="20" customHeight="1" thickBot="1" x14ac:dyDescent="0.25">
      <c r="B2" s="2"/>
      <c r="C2" s="2"/>
      <c r="D2" s="2"/>
      <c r="E2" s="2"/>
      <c r="F2" s="2"/>
      <c r="G2" s="2"/>
      <c r="H2" s="2"/>
      <c r="I2" s="101"/>
    </row>
    <row r="3" spans="2:9" ht="17.149999999999999" customHeight="1" thickBot="1" x14ac:dyDescent="0.25">
      <c r="B3" s="286" t="s">
        <v>168</v>
      </c>
      <c r="C3" s="287" t="s">
        <v>169</v>
      </c>
      <c r="D3" s="287"/>
      <c r="E3" s="287" t="s">
        <v>170</v>
      </c>
      <c r="F3" s="287" t="s">
        <v>171</v>
      </c>
      <c r="G3" s="287" t="s">
        <v>172</v>
      </c>
      <c r="H3" s="288" t="s">
        <v>205</v>
      </c>
      <c r="I3" s="289" t="s">
        <v>173</v>
      </c>
    </row>
    <row r="4" spans="2:9" ht="17.149999999999999" customHeight="1" x14ac:dyDescent="0.2">
      <c r="B4" s="431" t="s">
        <v>174</v>
      </c>
      <c r="C4" s="427" t="s">
        <v>113</v>
      </c>
      <c r="D4" s="190" t="s">
        <v>175</v>
      </c>
      <c r="E4" s="191">
        <v>22670</v>
      </c>
      <c r="F4" s="192">
        <v>16930</v>
      </c>
      <c r="G4" s="192">
        <v>2494</v>
      </c>
      <c r="H4" s="192">
        <v>3200</v>
      </c>
      <c r="I4" s="193">
        <v>46</v>
      </c>
    </row>
    <row r="5" spans="2:9" ht="17.149999999999999" customHeight="1" x14ac:dyDescent="0.2">
      <c r="B5" s="432"/>
      <c r="C5" s="427"/>
      <c r="D5" s="190" t="s">
        <v>176</v>
      </c>
      <c r="E5" s="191">
        <v>76302</v>
      </c>
      <c r="F5" s="192">
        <v>60904</v>
      </c>
      <c r="G5" s="192">
        <v>6649</v>
      </c>
      <c r="H5" s="192">
        <v>8590</v>
      </c>
      <c r="I5" s="193">
        <v>159</v>
      </c>
    </row>
    <row r="6" spans="2:9" ht="17.149999999999999" customHeight="1" x14ac:dyDescent="0.2">
      <c r="B6" s="430" t="s">
        <v>154</v>
      </c>
      <c r="C6" s="427"/>
      <c r="D6" s="194" t="s">
        <v>175</v>
      </c>
      <c r="E6" s="195">
        <v>23827</v>
      </c>
      <c r="F6" s="196">
        <v>17816</v>
      </c>
      <c r="G6" s="196">
        <v>1817</v>
      </c>
      <c r="H6" s="196">
        <v>4141</v>
      </c>
      <c r="I6" s="197">
        <v>53</v>
      </c>
    </row>
    <row r="7" spans="2:9" ht="17.149999999999999" customHeight="1" x14ac:dyDescent="0.2">
      <c r="B7" s="432"/>
      <c r="C7" s="427"/>
      <c r="D7" s="198" t="s">
        <v>176</v>
      </c>
      <c r="E7" s="199">
        <v>76811</v>
      </c>
      <c r="F7" s="200">
        <v>61663</v>
      </c>
      <c r="G7" s="200">
        <v>4595</v>
      </c>
      <c r="H7" s="200">
        <v>10395</v>
      </c>
      <c r="I7" s="201">
        <v>158</v>
      </c>
    </row>
    <row r="8" spans="2:9" ht="17.149999999999999" customHeight="1" x14ac:dyDescent="0.2">
      <c r="B8" s="430" t="s">
        <v>155</v>
      </c>
      <c r="C8" s="427"/>
      <c r="D8" s="194" t="s">
        <v>175</v>
      </c>
      <c r="E8" s="195">
        <v>25273</v>
      </c>
      <c r="F8" s="196">
        <v>18285</v>
      </c>
      <c r="G8" s="196">
        <v>1812</v>
      </c>
      <c r="H8" s="196">
        <v>5149</v>
      </c>
      <c r="I8" s="197">
        <v>27</v>
      </c>
    </row>
    <row r="9" spans="2:9" ht="17.149999999999999" customHeight="1" x14ac:dyDescent="0.2">
      <c r="B9" s="432"/>
      <c r="C9" s="428"/>
      <c r="D9" s="198" t="s">
        <v>176</v>
      </c>
      <c r="E9" s="199">
        <v>77382</v>
      </c>
      <c r="F9" s="200">
        <v>60521</v>
      </c>
      <c r="G9" s="200">
        <v>4420</v>
      </c>
      <c r="H9" s="200">
        <v>12358</v>
      </c>
      <c r="I9" s="201">
        <v>83</v>
      </c>
    </row>
    <row r="10" spans="2:9" ht="17.149999999999999" customHeight="1" x14ac:dyDescent="0.2">
      <c r="B10" s="430" t="s">
        <v>156</v>
      </c>
      <c r="C10" s="429" t="s">
        <v>113</v>
      </c>
      <c r="D10" s="190" t="s">
        <v>175</v>
      </c>
      <c r="E10" s="191">
        <v>26205</v>
      </c>
      <c r="F10" s="192">
        <v>18803</v>
      </c>
      <c r="G10" s="192">
        <v>1359</v>
      </c>
      <c r="H10" s="192">
        <v>5971</v>
      </c>
      <c r="I10" s="193">
        <v>72</v>
      </c>
    </row>
    <row r="11" spans="2:9" ht="17.149999999999999" customHeight="1" x14ac:dyDescent="0.2">
      <c r="B11" s="431"/>
      <c r="C11" s="434"/>
      <c r="D11" s="190" t="s">
        <v>176</v>
      </c>
      <c r="E11" s="191">
        <v>76672</v>
      </c>
      <c r="F11" s="192">
        <v>59383</v>
      </c>
      <c r="G11" s="192">
        <v>3178</v>
      </c>
      <c r="H11" s="192">
        <v>13932</v>
      </c>
      <c r="I11" s="193">
        <v>179</v>
      </c>
    </row>
    <row r="12" spans="2:9" ht="17.149999999999999" customHeight="1" x14ac:dyDescent="0.2">
      <c r="B12" s="431"/>
      <c r="C12" s="433" t="s">
        <v>114</v>
      </c>
      <c r="D12" s="202" t="s">
        <v>175</v>
      </c>
      <c r="E12" s="203">
        <v>2800</v>
      </c>
      <c r="F12" s="204">
        <v>2400</v>
      </c>
      <c r="G12" s="204">
        <v>57</v>
      </c>
      <c r="H12" s="204">
        <v>330</v>
      </c>
      <c r="I12" s="205">
        <v>13</v>
      </c>
    </row>
    <row r="13" spans="2:9" ht="17.149999999999999" customHeight="1" x14ac:dyDescent="0.2">
      <c r="B13" s="431"/>
      <c r="C13" s="434"/>
      <c r="D13" s="206" t="s">
        <v>176</v>
      </c>
      <c r="E13" s="207">
        <v>10209</v>
      </c>
      <c r="F13" s="208">
        <v>9206</v>
      </c>
      <c r="G13" s="208">
        <v>137</v>
      </c>
      <c r="H13" s="208">
        <v>826</v>
      </c>
      <c r="I13" s="209">
        <v>40</v>
      </c>
    </row>
    <row r="14" spans="2:9" ht="17.149999999999999" customHeight="1" x14ac:dyDescent="0.2">
      <c r="B14" s="431"/>
      <c r="C14" s="433" t="s">
        <v>115</v>
      </c>
      <c r="D14" s="190" t="s">
        <v>175</v>
      </c>
      <c r="E14" s="191">
        <v>1795</v>
      </c>
      <c r="F14" s="192">
        <v>1428</v>
      </c>
      <c r="G14" s="192">
        <v>363</v>
      </c>
      <c r="H14" s="192">
        <v>4</v>
      </c>
      <c r="I14" s="210" t="s">
        <v>177</v>
      </c>
    </row>
    <row r="15" spans="2:9" ht="17.149999999999999" customHeight="1" x14ac:dyDescent="0.2">
      <c r="B15" s="431"/>
      <c r="C15" s="434"/>
      <c r="D15" s="190" t="s">
        <v>176</v>
      </c>
      <c r="E15" s="191">
        <v>5574</v>
      </c>
      <c r="F15" s="192">
        <v>4728</v>
      </c>
      <c r="G15" s="192">
        <v>837</v>
      </c>
      <c r="H15" s="192">
        <v>9</v>
      </c>
      <c r="I15" s="210" t="s">
        <v>178</v>
      </c>
    </row>
    <row r="16" spans="2:9" ht="17.149999999999999" customHeight="1" x14ac:dyDescent="0.2">
      <c r="B16" s="431"/>
      <c r="C16" s="433" t="s">
        <v>116</v>
      </c>
      <c r="D16" s="202" t="s">
        <v>175</v>
      </c>
      <c r="E16" s="203">
        <v>2615</v>
      </c>
      <c r="F16" s="204">
        <v>2371</v>
      </c>
      <c r="G16" s="204">
        <v>201</v>
      </c>
      <c r="H16" s="204">
        <v>41</v>
      </c>
      <c r="I16" s="205">
        <v>2</v>
      </c>
    </row>
    <row r="17" spans="2:9" ht="17.149999999999999" customHeight="1" x14ac:dyDescent="0.2">
      <c r="B17" s="431"/>
      <c r="C17" s="434"/>
      <c r="D17" s="206" t="s">
        <v>176</v>
      </c>
      <c r="E17" s="207">
        <v>8653</v>
      </c>
      <c r="F17" s="208">
        <v>8097</v>
      </c>
      <c r="G17" s="208">
        <v>480</v>
      </c>
      <c r="H17" s="208">
        <v>69</v>
      </c>
      <c r="I17" s="209">
        <v>7</v>
      </c>
    </row>
    <row r="18" spans="2:9" ht="17.149999999999999" customHeight="1" x14ac:dyDescent="0.2">
      <c r="B18" s="431"/>
      <c r="C18" s="433" t="s">
        <v>117</v>
      </c>
      <c r="D18" s="190" t="s">
        <v>175</v>
      </c>
      <c r="E18" s="191">
        <v>1415</v>
      </c>
      <c r="F18" s="192">
        <v>1247</v>
      </c>
      <c r="G18" s="192">
        <v>167</v>
      </c>
      <c r="H18" s="211" t="s">
        <v>179</v>
      </c>
      <c r="I18" s="210">
        <v>1</v>
      </c>
    </row>
    <row r="19" spans="2:9" ht="17.149999999999999" customHeight="1" x14ac:dyDescent="0.2">
      <c r="B19" s="431"/>
      <c r="C19" s="434"/>
      <c r="D19" s="190" t="s">
        <v>176</v>
      </c>
      <c r="E19" s="191">
        <v>4642</v>
      </c>
      <c r="F19" s="192">
        <v>4256</v>
      </c>
      <c r="G19" s="192">
        <v>383</v>
      </c>
      <c r="H19" s="211" t="s">
        <v>178</v>
      </c>
      <c r="I19" s="210">
        <v>3</v>
      </c>
    </row>
    <row r="20" spans="2:9" ht="17.149999999999999" customHeight="1" x14ac:dyDescent="0.2">
      <c r="B20" s="431"/>
      <c r="C20" s="433" t="s">
        <v>118</v>
      </c>
      <c r="D20" s="202" t="s">
        <v>175</v>
      </c>
      <c r="E20" s="203">
        <v>2448</v>
      </c>
      <c r="F20" s="204">
        <v>2377</v>
      </c>
      <c r="G20" s="204">
        <v>39</v>
      </c>
      <c r="H20" s="204">
        <v>30</v>
      </c>
      <c r="I20" s="205">
        <v>2</v>
      </c>
    </row>
    <row r="21" spans="2:9" ht="17.149999999999999" customHeight="1" x14ac:dyDescent="0.2">
      <c r="B21" s="431"/>
      <c r="C21" s="434"/>
      <c r="D21" s="206" t="s">
        <v>176</v>
      </c>
      <c r="E21" s="207">
        <v>9123</v>
      </c>
      <c r="F21" s="208">
        <v>8946</v>
      </c>
      <c r="G21" s="208">
        <v>117</v>
      </c>
      <c r="H21" s="208">
        <v>55</v>
      </c>
      <c r="I21" s="209">
        <v>5</v>
      </c>
    </row>
    <row r="22" spans="2:9" ht="17.149999999999999" customHeight="1" x14ac:dyDescent="0.2">
      <c r="B22" s="431"/>
      <c r="C22" s="433" t="s">
        <v>119</v>
      </c>
      <c r="D22" s="190" t="s">
        <v>175</v>
      </c>
      <c r="E22" s="191">
        <v>2040</v>
      </c>
      <c r="F22" s="192">
        <v>1925</v>
      </c>
      <c r="G22" s="192">
        <v>48</v>
      </c>
      <c r="H22" s="192">
        <v>64</v>
      </c>
      <c r="I22" s="193">
        <v>3</v>
      </c>
    </row>
    <row r="23" spans="2:9" ht="17.149999999999999" customHeight="1" x14ac:dyDescent="0.2">
      <c r="B23" s="431"/>
      <c r="C23" s="434"/>
      <c r="D23" s="190" t="s">
        <v>176</v>
      </c>
      <c r="E23" s="191">
        <v>7269</v>
      </c>
      <c r="F23" s="192">
        <v>7003</v>
      </c>
      <c r="G23" s="192">
        <v>107</v>
      </c>
      <c r="H23" s="192">
        <v>148</v>
      </c>
      <c r="I23" s="193">
        <v>11</v>
      </c>
    </row>
    <row r="24" spans="2:9" ht="17.149999999999999" customHeight="1" x14ac:dyDescent="0.2">
      <c r="B24" s="431"/>
      <c r="C24" s="433" t="s">
        <v>120</v>
      </c>
      <c r="D24" s="202" t="s">
        <v>175</v>
      </c>
      <c r="E24" s="203">
        <v>1866</v>
      </c>
      <c r="F24" s="204">
        <v>1664</v>
      </c>
      <c r="G24" s="204">
        <v>83</v>
      </c>
      <c r="H24" s="204">
        <v>106</v>
      </c>
      <c r="I24" s="205">
        <v>13</v>
      </c>
    </row>
    <row r="25" spans="2:9" ht="17.149999999999999" customHeight="1" x14ac:dyDescent="0.2">
      <c r="B25" s="431"/>
      <c r="C25" s="434"/>
      <c r="D25" s="206" t="s">
        <v>176</v>
      </c>
      <c r="E25" s="207">
        <v>5976</v>
      </c>
      <c r="F25" s="208">
        <v>5555</v>
      </c>
      <c r="G25" s="208">
        <v>203</v>
      </c>
      <c r="H25" s="208">
        <v>188</v>
      </c>
      <c r="I25" s="209">
        <v>30</v>
      </c>
    </row>
    <row r="26" spans="2:9" ht="17.149999999999999" customHeight="1" x14ac:dyDescent="0.2">
      <c r="B26" s="431"/>
      <c r="C26" s="433" t="s">
        <v>121</v>
      </c>
      <c r="D26" s="202" t="s">
        <v>175</v>
      </c>
      <c r="E26" s="203">
        <v>620</v>
      </c>
      <c r="F26" s="204">
        <v>595</v>
      </c>
      <c r="G26" s="204">
        <v>3</v>
      </c>
      <c r="H26" s="212">
        <v>22</v>
      </c>
      <c r="I26" s="213" t="s">
        <v>177</v>
      </c>
    </row>
    <row r="27" spans="2:9" ht="17.149999999999999" customHeight="1" x14ac:dyDescent="0.2">
      <c r="B27" s="431"/>
      <c r="C27" s="434"/>
      <c r="D27" s="206" t="s">
        <v>176</v>
      </c>
      <c r="E27" s="214">
        <v>2692</v>
      </c>
      <c r="F27" s="208">
        <v>2619</v>
      </c>
      <c r="G27" s="208">
        <v>7</v>
      </c>
      <c r="H27" s="215">
        <v>66</v>
      </c>
      <c r="I27" s="216" t="s">
        <v>178</v>
      </c>
    </row>
    <row r="28" spans="2:9" ht="17.149999999999999" customHeight="1" x14ac:dyDescent="0.2">
      <c r="B28" s="431"/>
      <c r="C28" s="433" t="s">
        <v>21</v>
      </c>
      <c r="D28" s="190" t="s">
        <v>175</v>
      </c>
      <c r="E28" s="217">
        <v>41804</v>
      </c>
      <c r="F28" s="192">
        <v>32810</v>
      </c>
      <c r="G28" s="192">
        <v>2320</v>
      </c>
      <c r="H28" s="192">
        <v>6568</v>
      </c>
      <c r="I28" s="193">
        <v>106</v>
      </c>
    </row>
    <row r="29" spans="2:9" ht="17.149999999999999" customHeight="1" x14ac:dyDescent="0.2">
      <c r="B29" s="432"/>
      <c r="C29" s="428"/>
      <c r="D29" s="190" t="s">
        <v>176</v>
      </c>
      <c r="E29" s="217">
        <v>130810</v>
      </c>
      <c r="F29" s="192">
        <v>109793</v>
      </c>
      <c r="G29" s="192">
        <v>5449</v>
      </c>
      <c r="H29" s="192">
        <v>15293</v>
      </c>
      <c r="I29" s="193">
        <v>275</v>
      </c>
    </row>
    <row r="30" spans="2:9" ht="17.149999999999999" customHeight="1" x14ac:dyDescent="0.2">
      <c r="B30" s="430" t="s">
        <v>122</v>
      </c>
      <c r="C30" s="429" t="s">
        <v>113</v>
      </c>
      <c r="D30" s="194" t="s">
        <v>175</v>
      </c>
      <c r="E30" s="218">
        <v>42015</v>
      </c>
      <c r="F30" s="196">
        <v>32527</v>
      </c>
      <c r="G30" s="196">
        <v>2004</v>
      </c>
      <c r="H30" s="196">
        <v>7415</v>
      </c>
      <c r="I30" s="197">
        <v>69</v>
      </c>
    </row>
    <row r="31" spans="2:9" ht="17.149999999999999" customHeight="1" x14ac:dyDescent="0.2">
      <c r="B31" s="431"/>
      <c r="C31" s="434"/>
      <c r="D31" s="190" t="s">
        <v>176</v>
      </c>
      <c r="E31" s="217">
        <v>124807</v>
      </c>
      <c r="F31" s="192">
        <v>103301</v>
      </c>
      <c r="G31" s="192">
        <v>4681</v>
      </c>
      <c r="H31" s="192">
        <v>16673</v>
      </c>
      <c r="I31" s="193">
        <v>152</v>
      </c>
    </row>
    <row r="32" spans="2:9" ht="17.149999999999999" customHeight="1" x14ac:dyDescent="0.2">
      <c r="B32" s="431"/>
      <c r="C32" s="433" t="s">
        <v>121</v>
      </c>
      <c r="D32" s="202" t="s">
        <v>175</v>
      </c>
      <c r="E32" s="219">
        <v>635</v>
      </c>
      <c r="F32" s="204">
        <v>602</v>
      </c>
      <c r="G32" s="212" t="s">
        <v>177</v>
      </c>
      <c r="H32" s="204">
        <v>32</v>
      </c>
      <c r="I32" s="205">
        <v>1</v>
      </c>
    </row>
    <row r="33" spans="2:9" ht="17.149999999999999" customHeight="1" x14ac:dyDescent="0.2">
      <c r="B33" s="431"/>
      <c r="C33" s="434"/>
      <c r="D33" s="206" t="s">
        <v>176</v>
      </c>
      <c r="E33" s="214">
        <v>2551</v>
      </c>
      <c r="F33" s="208">
        <v>2446</v>
      </c>
      <c r="G33" s="215" t="s">
        <v>178</v>
      </c>
      <c r="H33" s="208">
        <v>84</v>
      </c>
      <c r="I33" s="209">
        <v>1</v>
      </c>
    </row>
    <row r="34" spans="2:9" ht="17.149999999999999" customHeight="1" x14ac:dyDescent="0.2">
      <c r="B34" s="431"/>
      <c r="C34" s="433" t="s">
        <v>21</v>
      </c>
      <c r="D34" s="190" t="s">
        <v>175</v>
      </c>
      <c r="E34" s="217">
        <f>SUM(E30,E32)</f>
        <v>42650</v>
      </c>
      <c r="F34" s="192">
        <f>SUM(F30,F32)</f>
        <v>33129</v>
      </c>
      <c r="G34" s="192">
        <f>SUM(G30,G32)</f>
        <v>2004</v>
      </c>
      <c r="H34" s="192">
        <f>SUM(H30,H32)</f>
        <v>7447</v>
      </c>
      <c r="I34" s="193">
        <f>SUM(I30,I32)</f>
        <v>70</v>
      </c>
    </row>
    <row r="35" spans="2:9" ht="17.149999999999999" customHeight="1" x14ac:dyDescent="0.2">
      <c r="B35" s="432"/>
      <c r="C35" s="428"/>
      <c r="D35" s="198" t="s">
        <v>176</v>
      </c>
      <c r="E35" s="220">
        <f>SUM(E31,E33)</f>
        <v>127358</v>
      </c>
      <c r="F35" s="200">
        <f>SUM( F31,F33)</f>
        <v>105747</v>
      </c>
      <c r="G35" s="200">
        <f>SUM( G31,G33)</f>
        <v>4681</v>
      </c>
      <c r="H35" s="200">
        <f>SUM( H31,H33)</f>
        <v>16757</v>
      </c>
      <c r="I35" s="201">
        <f>SUM( I31,I33)</f>
        <v>153</v>
      </c>
    </row>
    <row r="36" spans="2:9" ht="17.149999999999999" customHeight="1" x14ac:dyDescent="0.2">
      <c r="B36" s="430" t="s">
        <v>129</v>
      </c>
      <c r="C36" s="429" t="s">
        <v>113</v>
      </c>
      <c r="D36" s="190" t="s">
        <v>175</v>
      </c>
      <c r="E36" s="217">
        <f>F36+G36+H36+I36</f>
        <v>42238</v>
      </c>
      <c r="F36" s="192">
        <v>32407</v>
      </c>
      <c r="G36" s="192">
        <v>1577</v>
      </c>
      <c r="H36" s="192">
        <v>8150</v>
      </c>
      <c r="I36" s="193">
        <v>104</v>
      </c>
    </row>
    <row r="37" spans="2:9" ht="17.149999999999999" customHeight="1" x14ac:dyDescent="0.2">
      <c r="B37" s="432"/>
      <c r="C37" s="427"/>
      <c r="D37" s="190" t="s">
        <v>176</v>
      </c>
      <c r="E37" s="217">
        <f>F37+G37+H37+I37</f>
        <v>121172</v>
      </c>
      <c r="F37" s="192">
        <v>99290</v>
      </c>
      <c r="G37" s="192">
        <v>3556</v>
      </c>
      <c r="H37" s="192">
        <v>18082</v>
      </c>
      <c r="I37" s="193">
        <v>244</v>
      </c>
    </row>
    <row r="38" spans="2:9" ht="17.149999999999999" customHeight="1" x14ac:dyDescent="0.2">
      <c r="B38" s="430" t="s">
        <v>180</v>
      </c>
      <c r="C38" s="427"/>
      <c r="D38" s="194" t="s">
        <v>175</v>
      </c>
      <c r="E38" s="196">
        <v>42474</v>
      </c>
      <c r="F38" s="196">
        <v>32148</v>
      </c>
      <c r="G38" s="196">
        <v>1225</v>
      </c>
      <c r="H38" s="196">
        <v>9033</v>
      </c>
      <c r="I38" s="221">
        <v>68</v>
      </c>
    </row>
    <row r="39" spans="2:9" ht="17.149999999999999" customHeight="1" x14ac:dyDescent="0.2">
      <c r="B39" s="431"/>
      <c r="C39" s="427"/>
      <c r="D39" s="190" t="s">
        <v>176</v>
      </c>
      <c r="E39" s="192">
        <v>116234</v>
      </c>
      <c r="F39" s="192">
        <v>94169</v>
      </c>
      <c r="G39" s="192">
        <v>2605</v>
      </c>
      <c r="H39" s="192">
        <v>19296</v>
      </c>
      <c r="I39" s="222">
        <v>164</v>
      </c>
    </row>
    <row r="40" spans="2:9" ht="17.149999999999999" customHeight="1" x14ac:dyDescent="0.2">
      <c r="B40" s="435" t="s">
        <v>288</v>
      </c>
      <c r="C40" s="437" t="s">
        <v>289</v>
      </c>
      <c r="D40" s="223" t="s">
        <v>290</v>
      </c>
      <c r="E40" s="224">
        <f>SUM(F40:I40)</f>
        <v>42796</v>
      </c>
      <c r="F40" s="224">
        <v>31801</v>
      </c>
      <c r="G40" s="224">
        <v>1009</v>
      </c>
      <c r="H40" s="224">
        <v>9920</v>
      </c>
      <c r="I40" s="225">
        <v>66</v>
      </c>
    </row>
    <row r="41" spans="2:9" ht="17.149999999999999" customHeight="1" thickBot="1" x14ac:dyDescent="0.25">
      <c r="B41" s="436"/>
      <c r="C41" s="438"/>
      <c r="D41" s="226" t="s">
        <v>291</v>
      </c>
      <c r="E41" s="227">
        <f>SUM(F41:I41)</f>
        <v>110672</v>
      </c>
      <c r="F41" s="227">
        <v>88691</v>
      </c>
      <c r="G41" s="227">
        <v>2074</v>
      </c>
      <c r="H41" s="227">
        <v>19744</v>
      </c>
      <c r="I41" s="228">
        <v>163</v>
      </c>
    </row>
    <row r="42" spans="2:9" ht="9" customHeight="1" x14ac:dyDescent="0.2">
      <c r="B42" s="229"/>
      <c r="C42" s="230"/>
      <c r="D42" s="231"/>
      <c r="E42" s="217"/>
      <c r="F42" s="217"/>
      <c r="G42" s="217"/>
      <c r="H42" s="217"/>
      <c r="I42" s="217"/>
    </row>
    <row r="43" spans="2:9" ht="18" customHeight="1" x14ac:dyDescent="0.2">
      <c r="B43" s="100" t="s">
        <v>251</v>
      </c>
      <c r="C43" s="230"/>
      <c r="D43" s="231"/>
      <c r="E43" s="217"/>
      <c r="F43" s="217"/>
      <c r="G43" s="217"/>
      <c r="H43" s="217"/>
      <c r="I43" s="217"/>
    </row>
    <row r="44" spans="2:9" ht="18" customHeight="1" x14ac:dyDescent="0.2">
      <c r="B44" s="102" t="s">
        <v>181</v>
      </c>
      <c r="C44" s="232"/>
      <c r="D44" s="232"/>
      <c r="E44" s="232"/>
      <c r="F44" s="232"/>
      <c r="G44" s="232"/>
      <c r="H44" s="232"/>
      <c r="I44" s="232"/>
    </row>
  </sheetData>
  <mergeCells count="24">
    <mergeCell ref="B40:B41"/>
    <mergeCell ref="C40:C41"/>
    <mergeCell ref="C10:C11"/>
    <mergeCell ref="C20:C21"/>
    <mergeCell ref="C18:C19"/>
    <mergeCell ref="C16:C17"/>
    <mergeCell ref="C14:C15"/>
    <mergeCell ref="C12:C13"/>
    <mergeCell ref="C4:C9"/>
    <mergeCell ref="C36:C39"/>
    <mergeCell ref="B38:B39"/>
    <mergeCell ref="B36:B37"/>
    <mergeCell ref="B30:B35"/>
    <mergeCell ref="B10:B29"/>
    <mergeCell ref="B8:B9"/>
    <mergeCell ref="B6:B7"/>
    <mergeCell ref="B4:B5"/>
    <mergeCell ref="C34:C35"/>
    <mergeCell ref="C32:C33"/>
    <mergeCell ref="C30:C31"/>
    <mergeCell ref="C28:C29"/>
    <mergeCell ref="C26:C27"/>
    <mergeCell ref="C24:C25"/>
    <mergeCell ref="C22:C23"/>
  </mergeCells>
  <phoneticPr fontId="3"/>
  <printOptions horizontalCentered="1"/>
  <pageMargins left="0.39370078740157483" right="0.39370078740157483" top="0.39370078740157483" bottom="0.39370078740157483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8"/>
  <sheetViews>
    <sheetView view="pageBreakPreview" zoomScaleNormal="100" zoomScaleSheetLayoutView="100" workbookViewId="0">
      <pane ySplit="6" topLeftCell="A7" activePane="bottomLeft" state="frozen"/>
      <selection activeCell="B38" sqref="B38:B44"/>
      <selection pane="bottomLeft"/>
    </sheetView>
  </sheetViews>
  <sheetFormatPr defaultColWidth="8.90625" defaultRowHeight="12" x14ac:dyDescent="0.2"/>
  <cols>
    <col min="1" max="1" width="1" style="63" customWidth="1"/>
    <col min="2" max="3" width="8.6328125" style="63" customWidth="1"/>
    <col min="4" max="19" width="7.08984375" style="63" customWidth="1"/>
    <col min="20" max="16384" width="8.90625" style="63"/>
  </cols>
  <sheetData>
    <row r="1" spans="2:19" ht="24" customHeight="1" x14ac:dyDescent="0.2">
      <c r="B1" s="448" t="s">
        <v>145</v>
      </c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</row>
    <row r="2" spans="2:19" ht="20" customHeight="1" thickBot="1" x14ac:dyDescent="0.25">
      <c r="B2" s="66"/>
      <c r="D2" s="64"/>
      <c r="E2" s="64"/>
      <c r="F2" s="64"/>
      <c r="G2" s="64"/>
      <c r="H2" s="64"/>
      <c r="I2" s="64"/>
      <c r="J2" s="65"/>
      <c r="K2" s="67"/>
      <c r="L2" s="67"/>
      <c r="M2" s="67"/>
      <c r="N2" s="67"/>
      <c r="O2" s="67"/>
      <c r="P2" s="67"/>
      <c r="Q2" s="67"/>
      <c r="R2" s="68"/>
      <c r="S2" s="69"/>
    </row>
    <row r="3" spans="2:19" s="70" customFormat="1" ht="21" customHeight="1" x14ac:dyDescent="0.2">
      <c r="B3" s="449" t="s">
        <v>146</v>
      </c>
      <c r="C3" s="452" t="s">
        <v>100</v>
      </c>
      <c r="D3" s="463" t="s">
        <v>206</v>
      </c>
      <c r="E3" s="464"/>
      <c r="F3" s="464"/>
      <c r="G3" s="464"/>
      <c r="H3" s="464"/>
      <c r="I3" s="464"/>
      <c r="J3" s="464"/>
      <c r="K3" s="464"/>
      <c r="L3" s="464"/>
      <c r="M3" s="464"/>
      <c r="N3" s="464"/>
      <c r="O3" s="464"/>
      <c r="P3" s="464"/>
      <c r="Q3" s="465"/>
      <c r="R3" s="454" t="s">
        <v>207</v>
      </c>
      <c r="S3" s="455"/>
    </row>
    <row r="4" spans="2:19" s="70" customFormat="1" ht="21" customHeight="1" x14ac:dyDescent="0.2">
      <c r="B4" s="450"/>
      <c r="C4" s="442"/>
      <c r="D4" s="460" t="s">
        <v>147</v>
      </c>
      <c r="E4" s="461"/>
      <c r="F4" s="71" t="s">
        <v>148</v>
      </c>
      <c r="G4" s="72"/>
      <c r="H4" s="72"/>
      <c r="I4" s="72"/>
      <c r="J4" s="72"/>
      <c r="K4" s="72"/>
      <c r="L4" s="72"/>
      <c r="M4" s="72"/>
      <c r="N4" s="72"/>
      <c r="O4" s="72"/>
      <c r="P4" s="460" t="s">
        <v>212</v>
      </c>
      <c r="Q4" s="461"/>
      <c r="R4" s="456"/>
      <c r="S4" s="457"/>
    </row>
    <row r="5" spans="2:19" s="70" customFormat="1" ht="21" customHeight="1" x14ac:dyDescent="0.2">
      <c r="B5" s="450"/>
      <c r="C5" s="442"/>
      <c r="D5" s="462"/>
      <c r="E5" s="443"/>
      <c r="F5" s="71" t="s">
        <v>147</v>
      </c>
      <c r="G5" s="72"/>
      <c r="H5" s="71" t="s">
        <v>208</v>
      </c>
      <c r="I5" s="72"/>
      <c r="J5" s="71" t="s">
        <v>209</v>
      </c>
      <c r="K5" s="72"/>
      <c r="L5" s="73" t="s">
        <v>210</v>
      </c>
      <c r="M5" s="72"/>
      <c r="N5" s="71" t="s">
        <v>211</v>
      </c>
      <c r="O5" s="72"/>
      <c r="P5" s="462"/>
      <c r="Q5" s="443"/>
      <c r="R5" s="458"/>
      <c r="S5" s="459"/>
    </row>
    <row r="6" spans="2:19" s="70" customFormat="1" ht="21" customHeight="1" thickBot="1" x14ac:dyDescent="0.25">
      <c r="B6" s="451"/>
      <c r="C6" s="453"/>
      <c r="D6" s="290" t="s">
        <v>149</v>
      </c>
      <c r="E6" s="291" t="s">
        <v>150</v>
      </c>
      <c r="F6" s="290" t="s">
        <v>149</v>
      </c>
      <c r="G6" s="291" t="s">
        <v>150</v>
      </c>
      <c r="H6" s="290" t="s">
        <v>149</v>
      </c>
      <c r="I6" s="291" t="s">
        <v>150</v>
      </c>
      <c r="J6" s="290" t="s">
        <v>149</v>
      </c>
      <c r="K6" s="291" t="s">
        <v>150</v>
      </c>
      <c r="L6" s="290" t="s">
        <v>149</v>
      </c>
      <c r="M6" s="291" t="s">
        <v>150</v>
      </c>
      <c r="N6" s="290" t="s">
        <v>149</v>
      </c>
      <c r="O6" s="291" t="s">
        <v>150</v>
      </c>
      <c r="P6" s="290" t="s">
        <v>149</v>
      </c>
      <c r="Q6" s="291" t="s">
        <v>150</v>
      </c>
      <c r="R6" s="292" t="s">
        <v>149</v>
      </c>
      <c r="S6" s="293" t="s">
        <v>150</v>
      </c>
    </row>
    <row r="7" spans="2:19" s="70" customFormat="1" ht="21" customHeight="1" x14ac:dyDescent="0.2">
      <c r="B7" s="155" t="s">
        <v>151</v>
      </c>
      <c r="C7" s="442" t="s">
        <v>152</v>
      </c>
      <c r="D7" s="81">
        <v>22670</v>
      </c>
      <c r="E7" s="82">
        <v>76302</v>
      </c>
      <c r="F7" s="81">
        <v>22335</v>
      </c>
      <c r="G7" s="82">
        <v>75598</v>
      </c>
      <c r="H7" s="81">
        <v>14078</v>
      </c>
      <c r="I7" s="82">
        <v>52532</v>
      </c>
      <c r="J7" s="81">
        <v>1709</v>
      </c>
      <c r="K7" s="82">
        <v>5460</v>
      </c>
      <c r="L7" s="81">
        <v>5378</v>
      </c>
      <c r="M7" s="82">
        <v>13959</v>
      </c>
      <c r="N7" s="81">
        <v>1170</v>
      </c>
      <c r="O7" s="82">
        <v>3647</v>
      </c>
      <c r="P7" s="81">
        <v>335</v>
      </c>
      <c r="Q7" s="82">
        <v>704</v>
      </c>
      <c r="R7" s="81">
        <v>676</v>
      </c>
      <c r="S7" s="83">
        <v>770</v>
      </c>
    </row>
    <row r="8" spans="2:19" s="70" customFormat="1" ht="21" customHeight="1" x14ac:dyDescent="0.2">
      <c r="B8" s="74" t="s">
        <v>154</v>
      </c>
      <c r="C8" s="442"/>
      <c r="D8" s="75">
        <v>23827</v>
      </c>
      <c r="E8" s="76">
        <v>76811</v>
      </c>
      <c r="F8" s="75">
        <v>23551</v>
      </c>
      <c r="G8" s="76">
        <v>76272</v>
      </c>
      <c r="H8" s="75">
        <v>15034</v>
      </c>
      <c r="I8" s="76">
        <v>53658</v>
      </c>
      <c r="J8" s="75">
        <v>1872</v>
      </c>
      <c r="K8" s="76">
        <v>5714</v>
      </c>
      <c r="L8" s="75">
        <v>5542</v>
      </c>
      <c r="M8" s="76">
        <v>13672</v>
      </c>
      <c r="N8" s="75">
        <v>1103</v>
      </c>
      <c r="O8" s="76">
        <v>3228</v>
      </c>
      <c r="P8" s="75">
        <v>276</v>
      </c>
      <c r="Q8" s="76">
        <v>539</v>
      </c>
      <c r="R8" s="75">
        <v>575</v>
      </c>
      <c r="S8" s="77">
        <v>625</v>
      </c>
    </row>
    <row r="9" spans="2:19" s="70" customFormat="1" ht="21" customHeight="1" x14ac:dyDescent="0.2">
      <c r="B9" s="156" t="s">
        <v>155</v>
      </c>
      <c r="C9" s="443"/>
      <c r="D9" s="78">
        <v>25273</v>
      </c>
      <c r="E9" s="79">
        <v>77382</v>
      </c>
      <c r="F9" s="78">
        <v>24998</v>
      </c>
      <c r="G9" s="79">
        <v>76831</v>
      </c>
      <c r="H9" s="78">
        <v>15793</v>
      </c>
      <c r="I9" s="79">
        <v>53634</v>
      </c>
      <c r="J9" s="78">
        <v>1955</v>
      </c>
      <c r="K9" s="79">
        <v>5738</v>
      </c>
      <c r="L9" s="78">
        <v>6165</v>
      </c>
      <c r="M9" s="79">
        <v>14432</v>
      </c>
      <c r="N9" s="78">
        <v>1085</v>
      </c>
      <c r="O9" s="79">
        <v>3027</v>
      </c>
      <c r="P9" s="78">
        <v>275</v>
      </c>
      <c r="Q9" s="79">
        <v>551</v>
      </c>
      <c r="R9" s="78">
        <v>596</v>
      </c>
      <c r="S9" s="80">
        <v>652</v>
      </c>
    </row>
    <row r="10" spans="2:19" s="70" customFormat="1" ht="21" customHeight="1" x14ac:dyDescent="0.2">
      <c r="B10" s="444" t="s">
        <v>156</v>
      </c>
      <c r="C10" s="154" t="s">
        <v>152</v>
      </c>
      <c r="D10" s="81">
        <v>26205</v>
      </c>
      <c r="E10" s="82">
        <v>76672</v>
      </c>
      <c r="F10" s="81">
        <v>25793</v>
      </c>
      <c r="G10" s="82">
        <v>75742</v>
      </c>
      <c r="H10" s="81">
        <v>16526</v>
      </c>
      <c r="I10" s="82">
        <v>53288</v>
      </c>
      <c r="J10" s="81">
        <v>2017</v>
      </c>
      <c r="K10" s="82">
        <v>5562</v>
      </c>
      <c r="L10" s="81">
        <v>6160</v>
      </c>
      <c r="M10" s="82">
        <v>14051</v>
      </c>
      <c r="N10" s="81">
        <v>1090</v>
      </c>
      <c r="O10" s="82">
        <v>2841</v>
      </c>
      <c r="P10" s="81">
        <v>412</v>
      </c>
      <c r="Q10" s="82">
        <v>930</v>
      </c>
      <c r="R10" s="81">
        <v>473</v>
      </c>
      <c r="S10" s="83">
        <v>590</v>
      </c>
    </row>
    <row r="11" spans="2:19" s="70" customFormat="1" ht="21" customHeight="1" x14ac:dyDescent="0.2">
      <c r="B11" s="444"/>
      <c r="C11" s="154" t="s">
        <v>157</v>
      </c>
      <c r="D11" s="81">
        <v>2800</v>
      </c>
      <c r="E11" s="82">
        <v>10209</v>
      </c>
      <c r="F11" s="81">
        <v>2786</v>
      </c>
      <c r="G11" s="82">
        <v>10176</v>
      </c>
      <c r="H11" s="81">
        <v>2309</v>
      </c>
      <c r="I11" s="82">
        <v>8972</v>
      </c>
      <c r="J11" s="81">
        <v>77</v>
      </c>
      <c r="K11" s="82">
        <v>228</v>
      </c>
      <c r="L11" s="81">
        <v>382</v>
      </c>
      <c r="M11" s="82">
        <v>909</v>
      </c>
      <c r="N11" s="81">
        <v>18</v>
      </c>
      <c r="O11" s="82">
        <v>67</v>
      </c>
      <c r="P11" s="81">
        <v>14</v>
      </c>
      <c r="Q11" s="82">
        <v>33</v>
      </c>
      <c r="R11" s="81">
        <v>16</v>
      </c>
      <c r="S11" s="83">
        <v>25</v>
      </c>
    </row>
    <row r="12" spans="2:19" s="70" customFormat="1" ht="21" customHeight="1" x14ac:dyDescent="0.2">
      <c r="B12" s="444"/>
      <c r="C12" s="154" t="s">
        <v>158</v>
      </c>
      <c r="D12" s="81">
        <v>1795</v>
      </c>
      <c r="E12" s="82">
        <v>5574</v>
      </c>
      <c r="F12" s="81">
        <v>1781</v>
      </c>
      <c r="G12" s="82">
        <v>5552</v>
      </c>
      <c r="H12" s="81">
        <v>1502</v>
      </c>
      <c r="I12" s="82">
        <v>4833</v>
      </c>
      <c r="J12" s="81">
        <v>177</v>
      </c>
      <c r="K12" s="82">
        <v>463</v>
      </c>
      <c r="L12" s="81">
        <v>73</v>
      </c>
      <c r="M12" s="82">
        <v>185</v>
      </c>
      <c r="N12" s="81">
        <v>29</v>
      </c>
      <c r="O12" s="82">
        <v>71</v>
      </c>
      <c r="P12" s="81">
        <v>14</v>
      </c>
      <c r="Q12" s="82">
        <v>22</v>
      </c>
      <c r="R12" s="81">
        <v>22</v>
      </c>
      <c r="S12" s="83">
        <v>27</v>
      </c>
    </row>
    <row r="13" spans="2:19" s="70" customFormat="1" ht="21" customHeight="1" x14ac:dyDescent="0.2">
      <c r="B13" s="444"/>
      <c r="C13" s="154" t="s">
        <v>159</v>
      </c>
      <c r="D13" s="81">
        <v>2615</v>
      </c>
      <c r="E13" s="82">
        <v>8653</v>
      </c>
      <c r="F13" s="81">
        <v>2601</v>
      </c>
      <c r="G13" s="82">
        <v>8623</v>
      </c>
      <c r="H13" s="81">
        <v>2195</v>
      </c>
      <c r="I13" s="82">
        <v>7647</v>
      </c>
      <c r="J13" s="81">
        <v>258</v>
      </c>
      <c r="K13" s="82">
        <v>639</v>
      </c>
      <c r="L13" s="81">
        <v>120</v>
      </c>
      <c r="M13" s="82">
        <v>262</v>
      </c>
      <c r="N13" s="81">
        <v>28</v>
      </c>
      <c r="O13" s="82">
        <v>75</v>
      </c>
      <c r="P13" s="81">
        <v>14</v>
      </c>
      <c r="Q13" s="82">
        <v>30</v>
      </c>
      <c r="R13" s="84" t="s">
        <v>153</v>
      </c>
      <c r="S13" s="85" t="s">
        <v>153</v>
      </c>
    </row>
    <row r="14" spans="2:19" s="70" customFormat="1" ht="21" customHeight="1" x14ac:dyDescent="0.2">
      <c r="B14" s="444"/>
      <c r="C14" s="154" t="s">
        <v>160</v>
      </c>
      <c r="D14" s="81">
        <v>1415</v>
      </c>
      <c r="E14" s="82">
        <v>4642</v>
      </c>
      <c r="F14" s="81">
        <v>1407</v>
      </c>
      <c r="G14" s="82">
        <v>4624</v>
      </c>
      <c r="H14" s="81">
        <v>1131</v>
      </c>
      <c r="I14" s="82">
        <v>3953</v>
      </c>
      <c r="J14" s="81">
        <v>207</v>
      </c>
      <c r="K14" s="82">
        <v>482</v>
      </c>
      <c r="L14" s="81">
        <v>65</v>
      </c>
      <c r="M14" s="82">
        <v>175</v>
      </c>
      <c r="N14" s="81">
        <v>4</v>
      </c>
      <c r="O14" s="82">
        <v>14</v>
      </c>
      <c r="P14" s="81">
        <v>8</v>
      </c>
      <c r="Q14" s="82">
        <v>18</v>
      </c>
      <c r="R14" s="81">
        <v>2</v>
      </c>
      <c r="S14" s="83">
        <v>6</v>
      </c>
    </row>
    <row r="15" spans="2:19" s="70" customFormat="1" ht="21" customHeight="1" x14ac:dyDescent="0.2">
      <c r="B15" s="444"/>
      <c r="C15" s="154" t="s">
        <v>161</v>
      </c>
      <c r="D15" s="81">
        <v>2448</v>
      </c>
      <c r="E15" s="82">
        <v>9123</v>
      </c>
      <c r="F15" s="81">
        <v>2426</v>
      </c>
      <c r="G15" s="82">
        <v>9064</v>
      </c>
      <c r="H15" s="81">
        <v>2285</v>
      </c>
      <c r="I15" s="82">
        <v>8720</v>
      </c>
      <c r="J15" s="81">
        <v>51</v>
      </c>
      <c r="K15" s="82">
        <v>143</v>
      </c>
      <c r="L15" s="81">
        <v>64</v>
      </c>
      <c r="M15" s="82">
        <v>161</v>
      </c>
      <c r="N15" s="81">
        <v>26</v>
      </c>
      <c r="O15" s="82">
        <v>40</v>
      </c>
      <c r="P15" s="81">
        <v>22</v>
      </c>
      <c r="Q15" s="82">
        <v>59</v>
      </c>
      <c r="R15" s="81">
        <v>2</v>
      </c>
      <c r="S15" s="83">
        <v>2</v>
      </c>
    </row>
    <row r="16" spans="2:19" s="70" customFormat="1" ht="21" customHeight="1" x14ac:dyDescent="0.2">
      <c r="B16" s="444"/>
      <c r="C16" s="154" t="s">
        <v>23</v>
      </c>
      <c r="D16" s="81">
        <v>2040</v>
      </c>
      <c r="E16" s="82">
        <v>7269</v>
      </c>
      <c r="F16" s="81">
        <v>2029</v>
      </c>
      <c r="G16" s="82">
        <v>7249</v>
      </c>
      <c r="H16" s="81">
        <v>1837</v>
      </c>
      <c r="I16" s="82">
        <v>6795</v>
      </c>
      <c r="J16" s="84" t="s">
        <v>153</v>
      </c>
      <c r="K16" s="86" t="s">
        <v>153</v>
      </c>
      <c r="L16" s="81">
        <v>139</v>
      </c>
      <c r="M16" s="82">
        <v>344</v>
      </c>
      <c r="N16" s="81">
        <v>53</v>
      </c>
      <c r="O16" s="82">
        <v>110</v>
      </c>
      <c r="P16" s="81">
        <v>11</v>
      </c>
      <c r="Q16" s="82">
        <v>20</v>
      </c>
      <c r="R16" s="81">
        <v>17</v>
      </c>
      <c r="S16" s="83">
        <v>34</v>
      </c>
    </row>
    <row r="17" spans="2:19" s="70" customFormat="1" ht="21" customHeight="1" x14ac:dyDescent="0.2">
      <c r="B17" s="444"/>
      <c r="C17" s="154" t="s">
        <v>162</v>
      </c>
      <c r="D17" s="81">
        <v>1866</v>
      </c>
      <c r="E17" s="82">
        <v>5976</v>
      </c>
      <c r="F17" s="81">
        <v>1850</v>
      </c>
      <c r="G17" s="82">
        <v>5943</v>
      </c>
      <c r="H17" s="81">
        <v>1469</v>
      </c>
      <c r="I17" s="82">
        <v>5027</v>
      </c>
      <c r="J17" s="81">
        <v>128</v>
      </c>
      <c r="K17" s="82">
        <v>364</v>
      </c>
      <c r="L17" s="81">
        <v>193</v>
      </c>
      <c r="M17" s="82">
        <v>450</v>
      </c>
      <c r="N17" s="81">
        <v>60</v>
      </c>
      <c r="O17" s="82">
        <v>102</v>
      </c>
      <c r="P17" s="81">
        <v>16</v>
      </c>
      <c r="Q17" s="82">
        <v>33</v>
      </c>
      <c r="R17" s="81">
        <v>20</v>
      </c>
      <c r="S17" s="83">
        <v>28</v>
      </c>
    </row>
    <row r="18" spans="2:19" s="70" customFormat="1" ht="21" customHeight="1" x14ac:dyDescent="0.2">
      <c r="B18" s="444"/>
      <c r="C18" s="153" t="s">
        <v>163</v>
      </c>
      <c r="D18" s="87">
        <v>620</v>
      </c>
      <c r="E18" s="82">
        <v>2692</v>
      </c>
      <c r="F18" s="81">
        <v>620</v>
      </c>
      <c r="G18" s="82">
        <v>2692</v>
      </c>
      <c r="H18" s="81">
        <v>585</v>
      </c>
      <c r="I18" s="82">
        <v>2590</v>
      </c>
      <c r="J18" s="84">
        <v>22</v>
      </c>
      <c r="K18" s="86">
        <v>66</v>
      </c>
      <c r="L18" s="81">
        <v>9</v>
      </c>
      <c r="M18" s="82">
        <v>19</v>
      </c>
      <c r="N18" s="81">
        <v>4</v>
      </c>
      <c r="O18" s="82">
        <v>17</v>
      </c>
      <c r="P18" s="84" t="s">
        <v>153</v>
      </c>
      <c r="Q18" s="86" t="s">
        <v>153</v>
      </c>
      <c r="R18" s="81">
        <v>6</v>
      </c>
      <c r="S18" s="83">
        <v>6</v>
      </c>
    </row>
    <row r="19" spans="2:19" s="70" customFormat="1" ht="21" customHeight="1" x14ac:dyDescent="0.2">
      <c r="B19" s="445"/>
      <c r="C19" s="88" t="s">
        <v>21</v>
      </c>
      <c r="D19" s="89">
        <v>41804</v>
      </c>
      <c r="E19" s="90">
        <v>130810</v>
      </c>
      <c r="F19" s="78">
        <v>41293</v>
      </c>
      <c r="G19" s="90">
        <v>129665</v>
      </c>
      <c r="H19" s="78">
        <v>29839</v>
      </c>
      <c r="I19" s="90">
        <v>101825</v>
      </c>
      <c r="J19" s="78">
        <v>2937</v>
      </c>
      <c r="K19" s="79">
        <v>7947</v>
      </c>
      <c r="L19" s="78">
        <v>7205</v>
      </c>
      <c r="M19" s="79">
        <v>16556</v>
      </c>
      <c r="N19" s="78">
        <v>1312</v>
      </c>
      <c r="O19" s="79">
        <v>3337</v>
      </c>
      <c r="P19" s="78">
        <v>511</v>
      </c>
      <c r="Q19" s="79">
        <v>1145</v>
      </c>
      <c r="R19" s="78">
        <v>558</v>
      </c>
      <c r="S19" s="80">
        <v>718</v>
      </c>
    </row>
    <row r="20" spans="2:19" s="70" customFormat="1" ht="21" customHeight="1" x14ac:dyDescent="0.2">
      <c r="B20" s="446" t="s">
        <v>164</v>
      </c>
      <c r="C20" s="152" t="s">
        <v>152</v>
      </c>
      <c r="D20" s="87">
        <v>42015</v>
      </c>
      <c r="E20" s="91">
        <v>124807</v>
      </c>
      <c r="F20" s="81">
        <v>41354</v>
      </c>
      <c r="G20" s="91">
        <v>123308</v>
      </c>
      <c r="H20" s="81">
        <v>29675</v>
      </c>
      <c r="I20" s="91">
        <v>95677</v>
      </c>
      <c r="J20" s="81">
        <v>3020</v>
      </c>
      <c r="K20" s="82">
        <v>7701</v>
      </c>
      <c r="L20" s="81">
        <v>7446</v>
      </c>
      <c r="M20" s="82">
        <v>17195</v>
      </c>
      <c r="N20" s="81">
        <v>1213</v>
      </c>
      <c r="O20" s="82">
        <v>2735</v>
      </c>
      <c r="P20" s="81">
        <v>661</v>
      </c>
      <c r="Q20" s="82">
        <v>1499</v>
      </c>
      <c r="R20" s="81">
        <v>468</v>
      </c>
      <c r="S20" s="83">
        <v>587</v>
      </c>
    </row>
    <row r="21" spans="2:19" s="70" customFormat="1" ht="21" customHeight="1" x14ac:dyDescent="0.2">
      <c r="B21" s="447"/>
      <c r="C21" s="153" t="s">
        <v>163</v>
      </c>
      <c r="D21" s="87">
        <v>635</v>
      </c>
      <c r="E21" s="91">
        <v>2551</v>
      </c>
      <c r="F21" s="81">
        <v>633</v>
      </c>
      <c r="G21" s="91">
        <v>2545</v>
      </c>
      <c r="H21" s="81">
        <v>587</v>
      </c>
      <c r="I21" s="91">
        <v>2432</v>
      </c>
      <c r="J21" s="81">
        <v>28</v>
      </c>
      <c r="K21" s="82">
        <v>80</v>
      </c>
      <c r="L21" s="81">
        <v>15</v>
      </c>
      <c r="M21" s="82">
        <v>30</v>
      </c>
      <c r="N21" s="81">
        <v>3</v>
      </c>
      <c r="O21" s="82">
        <v>3</v>
      </c>
      <c r="P21" s="81">
        <v>2</v>
      </c>
      <c r="Q21" s="82">
        <v>6</v>
      </c>
      <c r="R21" s="81">
        <v>1</v>
      </c>
      <c r="S21" s="83">
        <v>1</v>
      </c>
    </row>
    <row r="22" spans="2:19" s="70" customFormat="1" ht="21" customHeight="1" x14ac:dyDescent="0.2">
      <c r="B22" s="447"/>
      <c r="C22" s="153" t="s">
        <v>21</v>
      </c>
      <c r="D22" s="87">
        <f t="shared" ref="D22:S22" si="0">SUM(D20:D21)</f>
        <v>42650</v>
      </c>
      <c r="E22" s="91">
        <f t="shared" si="0"/>
        <v>127358</v>
      </c>
      <c r="F22" s="81">
        <f t="shared" si="0"/>
        <v>41987</v>
      </c>
      <c r="G22" s="91">
        <f t="shared" si="0"/>
        <v>125853</v>
      </c>
      <c r="H22" s="81">
        <f t="shared" si="0"/>
        <v>30262</v>
      </c>
      <c r="I22" s="91">
        <f t="shared" si="0"/>
        <v>98109</v>
      </c>
      <c r="J22" s="81">
        <f t="shared" si="0"/>
        <v>3048</v>
      </c>
      <c r="K22" s="82">
        <f t="shared" si="0"/>
        <v>7781</v>
      </c>
      <c r="L22" s="81">
        <f t="shared" si="0"/>
        <v>7461</v>
      </c>
      <c r="M22" s="82">
        <f t="shared" si="0"/>
        <v>17225</v>
      </c>
      <c r="N22" s="81">
        <f t="shared" si="0"/>
        <v>1216</v>
      </c>
      <c r="O22" s="82">
        <f t="shared" si="0"/>
        <v>2738</v>
      </c>
      <c r="P22" s="81">
        <f t="shared" si="0"/>
        <v>663</v>
      </c>
      <c r="Q22" s="82">
        <f t="shared" si="0"/>
        <v>1505</v>
      </c>
      <c r="R22" s="81">
        <f t="shared" si="0"/>
        <v>469</v>
      </c>
      <c r="S22" s="83">
        <f t="shared" si="0"/>
        <v>588</v>
      </c>
    </row>
    <row r="23" spans="2:19" s="70" customFormat="1" ht="21" customHeight="1" x14ac:dyDescent="0.2">
      <c r="B23" s="92" t="s">
        <v>165</v>
      </c>
      <c r="C23" s="439" t="s">
        <v>152</v>
      </c>
      <c r="D23" s="93">
        <v>42863</v>
      </c>
      <c r="E23" s="94">
        <v>122575</v>
      </c>
      <c r="F23" s="95">
        <v>42238</v>
      </c>
      <c r="G23" s="94">
        <v>121172</v>
      </c>
      <c r="H23" s="95">
        <v>30444</v>
      </c>
      <c r="I23" s="94">
        <v>94024</v>
      </c>
      <c r="J23" s="95">
        <v>3046</v>
      </c>
      <c r="K23" s="96">
        <v>7276</v>
      </c>
      <c r="L23" s="95">
        <v>7748</v>
      </c>
      <c r="M23" s="96">
        <v>17522</v>
      </c>
      <c r="N23" s="95">
        <v>1000</v>
      </c>
      <c r="O23" s="96">
        <v>2350</v>
      </c>
      <c r="P23" s="95">
        <v>625</v>
      </c>
      <c r="Q23" s="96">
        <v>1403</v>
      </c>
      <c r="R23" s="95">
        <v>664</v>
      </c>
      <c r="S23" s="97">
        <v>888</v>
      </c>
    </row>
    <row r="24" spans="2:19" s="70" customFormat="1" ht="21" customHeight="1" x14ac:dyDescent="0.2">
      <c r="B24" s="145" t="s">
        <v>166</v>
      </c>
      <c r="C24" s="440"/>
      <c r="D24" s="95">
        <v>42965</v>
      </c>
      <c r="E24" s="94">
        <v>117339</v>
      </c>
      <c r="F24" s="95">
        <f>H24+J24+L24+N24</f>
        <v>42474</v>
      </c>
      <c r="G24" s="94">
        <f>I24+K24+M24+O24</f>
        <v>116234</v>
      </c>
      <c r="H24" s="95">
        <v>30501</v>
      </c>
      <c r="I24" s="94">
        <v>89753</v>
      </c>
      <c r="J24" s="95">
        <v>2060</v>
      </c>
      <c r="K24" s="96">
        <v>4605</v>
      </c>
      <c r="L24" s="95">
        <v>9034</v>
      </c>
      <c r="M24" s="96">
        <v>19909</v>
      </c>
      <c r="N24" s="95">
        <v>879</v>
      </c>
      <c r="O24" s="96">
        <v>1967</v>
      </c>
      <c r="P24" s="95">
        <v>491</v>
      </c>
      <c r="Q24" s="96">
        <v>1105</v>
      </c>
      <c r="R24" s="95">
        <v>747</v>
      </c>
      <c r="S24" s="97">
        <v>1208</v>
      </c>
    </row>
    <row r="25" spans="2:19" s="70" customFormat="1" ht="21" customHeight="1" thickBot="1" x14ac:dyDescent="0.25">
      <c r="B25" s="146" t="s">
        <v>288</v>
      </c>
      <c r="C25" s="441"/>
      <c r="D25" s="147">
        <f>SUM(F25,P25)</f>
        <v>43247</v>
      </c>
      <c r="E25" s="148">
        <f>SUM(G25,Q25)</f>
        <v>111550</v>
      </c>
      <c r="F25" s="147">
        <f>H25+J25+L25+N25</f>
        <v>42796</v>
      </c>
      <c r="G25" s="148">
        <f>I25+K25+M25+O25</f>
        <v>110672</v>
      </c>
      <c r="H25" s="147">
        <v>30379</v>
      </c>
      <c r="I25" s="148">
        <v>85241</v>
      </c>
      <c r="J25" s="147">
        <v>2714</v>
      </c>
      <c r="K25" s="149">
        <v>5677</v>
      </c>
      <c r="L25" s="147">
        <v>8730</v>
      </c>
      <c r="M25" s="149">
        <v>17893</v>
      </c>
      <c r="N25" s="147">
        <v>973</v>
      </c>
      <c r="O25" s="149">
        <v>1861</v>
      </c>
      <c r="P25" s="147">
        <v>451</v>
      </c>
      <c r="Q25" s="149">
        <v>878</v>
      </c>
      <c r="R25" s="147">
        <v>764</v>
      </c>
      <c r="S25" s="150">
        <v>1121</v>
      </c>
    </row>
    <row r="26" spans="2:19" s="70" customFormat="1" ht="9" customHeight="1" x14ac:dyDescent="0.2">
      <c r="B26" s="98"/>
      <c r="C26" s="154"/>
      <c r="D26" s="87"/>
      <c r="E26" s="99"/>
      <c r="F26" s="87"/>
      <c r="G26" s="99"/>
      <c r="H26" s="87"/>
      <c r="I26" s="99"/>
      <c r="J26" s="87"/>
      <c r="K26" s="87"/>
      <c r="L26" s="87"/>
      <c r="M26" s="87"/>
      <c r="N26" s="87"/>
      <c r="O26" s="87"/>
      <c r="P26" s="87"/>
      <c r="Q26" s="87"/>
      <c r="R26" s="87"/>
      <c r="S26" s="87"/>
    </row>
    <row r="27" spans="2:19" s="47" customFormat="1" ht="18" customHeight="1" x14ac:dyDescent="0.2">
      <c r="B27" s="189" t="s">
        <v>251</v>
      </c>
      <c r="C27" s="187"/>
      <c r="D27" s="188"/>
      <c r="E27" s="186"/>
      <c r="F27" s="186"/>
      <c r="G27" s="186"/>
      <c r="H27" s="186"/>
      <c r="I27" s="186"/>
      <c r="J27" s="233"/>
      <c r="K27" s="233"/>
      <c r="L27" s="233"/>
      <c r="M27" s="233"/>
      <c r="N27" s="233"/>
      <c r="O27" s="233"/>
      <c r="P27" s="233"/>
      <c r="Q27" s="233"/>
      <c r="R27" s="233"/>
      <c r="S27" s="233"/>
    </row>
    <row r="28" spans="2:19" s="70" customFormat="1" ht="18" customHeight="1" x14ac:dyDescent="0.2">
      <c r="B28" s="234" t="s">
        <v>167</v>
      </c>
    </row>
  </sheetData>
  <mergeCells count="11">
    <mergeCell ref="C23:C25"/>
    <mergeCell ref="C7:C9"/>
    <mergeCell ref="B10:B19"/>
    <mergeCell ref="B20:B22"/>
    <mergeCell ref="B1:S1"/>
    <mergeCell ref="B3:B6"/>
    <mergeCell ref="C3:C6"/>
    <mergeCell ref="R3:S5"/>
    <mergeCell ref="D4:E5"/>
    <mergeCell ref="P4:Q5"/>
    <mergeCell ref="D3:Q3"/>
  </mergeCells>
  <phoneticPr fontId="3"/>
  <printOptions horizontalCentered="1"/>
  <pageMargins left="0.39370078740157483" right="0.39370078740157483" top="0.39370078740157483" bottom="0.39370078740157483" header="0.39370078740157483" footer="0.39370078740157483"/>
  <pageSetup paperSize="9" orientation="landscape" r:id="rId1"/>
  <headerFooter alignWithMargins="0"/>
  <ignoredErrors>
    <ignoredError sqref="D22:S2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view="pageBreakPreview" zoomScaleNormal="100" zoomScaleSheetLayoutView="100" workbookViewId="0"/>
  </sheetViews>
  <sheetFormatPr defaultColWidth="9" defaultRowHeight="14" x14ac:dyDescent="0.2"/>
  <cols>
    <col min="1" max="1" width="12.26953125" style="53" bestFit="1" customWidth="1"/>
    <col min="2" max="2" width="12.08984375" style="53" bestFit="1" customWidth="1"/>
    <col min="3" max="7" width="12.6328125" style="53" customWidth="1"/>
    <col min="8" max="8" width="2" style="53" customWidth="1"/>
    <col min="9" max="16384" width="9" style="53"/>
  </cols>
  <sheetData>
    <row r="1" spans="1:10" ht="24" customHeight="1" x14ac:dyDescent="0.2">
      <c r="A1" s="51" t="s">
        <v>267</v>
      </c>
      <c r="B1" s="51"/>
      <c r="C1" s="51"/>
      <c r="D1" s="51"/>
      <c r="E1" s="51"/>
      <c r="F1" s="51"/>
      <c r="G1" s="51"/>
      <c r="H1" s="52"/>
      <c r="I1" s="52"/>
      <c r="J1" s="52"/>
    </row>
    <row r="2" spans="1:10" s="54" customFormat="1" ht="18.75" customHeight="1" thickBot="1" x14ac:dyDescent="0.25">
      <c r="A2" s="59"/>
      <c r="B2" s="59"/>
      <c r="C2" s="59"/>
      <c r="D2" s="59"/>
      <c r="E2" s="59"/>
      <c r="F2" s="59"/>
      <c r="G2" s="55" t="s">
        <v>268</v>
      </c>
      <c r="H2" s="56"/>
      <c r="I2" s="57"/>
      <c r="J2" s="56"/>
    </row>
    <row r="3" spans="1:10" s="54" customFormat="1" ht="16" customHeight="1" thickBot="1" x14ac:dyDescent="0.25">
      <c r="A3" s="277" t="s">
        <v>269</v>
      </c>
      <c r="B3" s="278" t="s">
        <v>270</v>
      </c>
      <c r="C3" s="278" t="s">
        <v>271</v>
      </c>
      <c r="D3" s="278" t="s">
        <v>272</v>
      </c>
      <c r="E3" s="279" t="s">
        <v>133</v>
      </c>
      <c r="F3" s="280" t="s">
        <v>134</v>
      </c>
      <c r="G3" s="281" t="s">
        <v>135</v>
      </c>
      <c r="H3" s="56"/>
      <c r="I3" s="56"/>
      <c r="J3" s="56"/>
    </row>
    <row r="4" spans="1:10" s="54" customFormat="1" ht="16" hidden="1" customHeight="1" thickTop="1" x14ac:dyDescent="0.2">
      <c r="A4" s="235"/>
      <c r="B4" s="236" t="s">
        <v>136</v>
      </c>
      <c r="C4" s="237">
        <v>2049</v>
      </c>
      <c r="D4" s="238">
        <v>10</v>
      </c>
      <c r="E4" s="238">
        <v>403</v>
      </c>
      <c r="F4" s="238">
        <v>1466</v>
      </c>
      <c r="G4" s="239">
        <v>170</v>
      </c>
    </row>
    <row r="5" spans="1:10" s="54" customFormat="1" ht="16" hidden="1" customHeight="1" x14ac:dyDescent="0.2">
      <c r="A5" s="240" t="s">
        <v>273</v>
      </c>
      <c r="B5" s="236" t="s">
        <v>137</v>
      </c>
      <c r="C5" s="237">
        <v>1187</v>
      </c>
      <c r="D5" s="238">
        <v>10</v>
      </c>
      <c r="E5" s="238">
        <v>179</v>
      </c>
      <c r="F5" s="238">
        <v>828</v>
      </c>
      <c r="G5" s="239">
        <v>170</v>
      </c>
    </row>
    <row r="6" spans="1:10" s="54" customFormat="1" ht="16" hidden="1" customHeight="1" x14ac:dyDescent="0.2">
      <c r="A6" s="241"/>
      <c r="B6" s="236" t="s">
        <v>138</v>
      </c>
      <c r="C6" s="237">
        <v>862</v>
      </c>
      <c r="D6" s="238"/>
      <c r="E6" s="238">
        <v>224</v>
      </c>
      <c r="F6" s="238">
        <v>638</v>
      </c>
      <c r="G6" s="239"/>
    </row>
    <row r="7" spans="1:10" s="54" customFormat="1" ht="16" hidden="1" customHeight="1" x14ac:dyDescent="0.2">
      <c r="A7" s="242"/>
      <c r="B7" s="243" t="s">
        <v>136</v>
      </c>
      <c r="C7" s="244">
        <v>2099</v>
      </c>
      <c r="D7" s="245">
        <v>10</v>
      </c>
      <c r="E7" s="245">
        <v>403</v>
      </c>
      <c r="F7" s="245">
        <v>1466</v>
      </c>
      <c r="G7" s="246">
        <v>220</v>
      </c>
    </row>
    <row r="8" spans="1:10" s="54" customFormat="1" ht="16" hidden="1" customHeight="1" x14ac:dyDescent="0.2">
      <c r="A8" s="240" t="s">
        <v>274</v>
      </c>
      <c r="B8" s="247" t="s">
        <v>137</v>
      </c>
      <c r="C8" s="237">
        <v>1187</v>
      </c>
      <c r="D8" s="238">
        <v>10</v>
      </c>
      <c r="E8" s="238">
        <v>179</v>
      </c>
      <c r="F8" s="238">
        <v>828</v>
      </c>
      <c r="G8" s="239">
        <v>170</v>
      </c>
    </row>
    <row r="9" spans="1:10" s="54" customFormat="1" ht="16" hidden="1" customHeight="1" x14ac:dyDescent="0.2">
      <c r="A9" s="248"/>
      <c r="B9" s="247" t="s">
        <v>138</v>
      </c>
      <c r="C9" s="249">
        <v>912</v>
      </c>
      <c r="D9" s="250"/>
      <c r="E9" s="250">
        <v>224</v>
      </c>
      <c r="F9" s="250">
        <v>638</v>
      </c>
      <c r="G9" s="251">
        <v>50</v>
      </c>
    </row>
    <row r="10" spans="1:10" s="54" customFormat="1" ht="16" hidden="1" customHeight="1" thickTop="1" x14ac:dyDescent="0.2">
      <c r="A10" s="252"/>
      <c r="B10" s="247" t="s">
        <v>136</v>
      </c>
      <c r="C10" s="237">
        <v>2051</v>
      </c>
      <c r="D10" s="238">
        <v>10</v>
      </c>
      <c r="E10" s="238">
        <v>355</v>
      </c>
      <c r="F10" s="238">
        <v>1466</v>
      </c>
      <c r="G10" s="239">
        <v>220</v>
      </c>
    </row>
    <row r="11" spans="1:10" s="54" customFormat="1" ht="16" hidden="1" customHeight="1" x14ac:dyDescent="0.2">
      <c r="A11" s="240" t="s">
        <v>235</v>
      </c>
      <c r="B11" s="247" t="s">
        <v>137</v>
      </c>
      <c r="C11" s="237">
        <v>1187</v>
      </c>
      <c r="D11" s="238">
        <v>10</v>
      </c>
      <c r="E11" s="238">
        <v>179</v>
      </c>
      <c r="F11" s="238">
        <v>828</v>
      </c>
      <c r="G11" s="239">
        <v>170</v>
      </c>
    </row>
    <row r="12" spans="1:10" s="54" customFormat="1" ht="16" hidden="1" customHeight="1" x14ac:dyDescent="0.2">
      <c r="A12" s="241"/>
      <c r="B12" s="247" t="s">
        <v>138</v>
      </c>
      <c r="C12" s="237">
        <v>864</v>
      </c>
      <c r="D12" s="238"/>
      <c r="E12" s="238">
        <v>176</v>
      </c>
      <c r="F12" s="238">
        <v>638</v>
      </c>
      <c r="G12" s="253">
        <v>50</v>
      </c>
    </row>
    <row r="13" spans="1:10" s="54" customFormat="1" ht="16" hidden="1" customHeight="1" x14ac:dyDescent="0.2">
      <c r="A13" s="242"/>
      <c r="B13" s="247" t="s">
        <v>136</v>
      </c>
      <c r="C13" s="244">
        <v>2109</v>
      </c>
      <c r="D13" s="245">
        <v>10</v>
      </c>
      <c r="E13" s="245">
        <v>295</v>
      </c>
      <c r="F13" s="245">
        <v>1508</v>
      </c>
      <c r="G13" s="246">
        <v>296</v>
      </c>
    </row>
    <row r="14" spans="1:10" s="54" customFormat="1" ht="16" hidden="1" customHeight="1" x14ac:dyDescent="0.2">
      <c r="A14" s="240" t="s">
        <v>275</v>
      </c>
      <c r="B14" s="247" t="s">
        <v>137</v>
      </c>
      <c r="C14" s="237">
        <v>1239</v>
      </c>
      <c r="D14" s="238">
        <v>10</v>
      </c>
      <c r="E14" s="238">
        <v>179</v>
      </c>
      <c r="F14" s="238">
        <v>828</v>
      </c>
      <c r="G14" s="239">
        <v>222</v>
      </c>
    </row>
    <row r="15" spans="1:10" s="54" customFormat="1" ht="16" hidden="1" customHeight="1" x14ac:dyDescent="0.2">
      <c r="A15" s="240"/>
      <c r="B15" s="254" t="s">
        <v>138</v>
      </c>
      <c r="C15" s="249">
        <v>870</v>
      </c>
      <c r="D15" s="250"/>
      <c r="E15" s="250">
        <v>116</v>
      </c>
      <c r="F15" s="250">
        <v>680</v>
      </c>
      <c r="G15" s="255">
        <v>74</v>
      </c>
    </row>
    <row r="16" spans="1:10" s="54" customFormat="1" ht="14.25" hidden="1" customHeight="1" x14ac:dyDescent="0.2">
      <c r="A16" s="256"/>
      <c r="B16" s="257" t="s">
        <v>136</v>
      </c>
      <c r="C16" s="237">
        <v>2151</v>
      </c>
      <c r="D16" s="238">
        <v>10</v>
      </c>
      <c r="E16" s="238">
        <v>283</v>
      </c>
      <c r="F16" s="238">
        <v>1538</v>
      </c>
      <c r="G16" s="239">
        <v>320</v>
      </c>
    </row>
    <row r="17" spans="1:8" s="54" customFormat="1" ht="14.25" hidden="1" customHeight="1" x14ac:dyDescent="0.2">
      <c r="A17" s="258" t="s">
        <v>236</v>
      </c>
      <c r="B17" s="259" t="s">
        <v>137</v>
      </c>
      <c r="C17" s="237">
        <v>1239</v>
      </c>
      <c r="D17" s="238">
        <v>10</v>
      </c>
      <c r="E17" s="238">
        <v>179</v>
      </c>
      <c r="F17" s="238">
        <v>828</v>
      </c>
      <c r="G17" s="239">
        <v>222</v>
      </c>
    </row>
    <row r="18" spans="1:8" s="54" customFormat="1" ht="14.25" hidden="1" customHeight="1" x14ac:dyDescent="0.2">
      <c r="A18" s="260"/>
      <c r="B18" s="261" t="s">
        <v>138</v>
      </c>
      <c r="C18" s="237">
        <v>912</v>
      </c>
      <c r="D18" s="238">
        <v>0</v>
      </c>
      <c r="E18" s="238">
        <v>104</v>
      </c>
      <c r="F18" s="238">
        <v>710</v>
      </c>
      <c r="G18" s="239">
        <v>98</v>
      </c>
    </row>
    <row r="19" spans="1:8" s="54" customFormat="1" ht="14.25" hidden="1" customHeight="1" x14ac:dyDescent="0.2">
      <c r="A19" s="256"/>
      <c r="B19" s="257" t="s">
        <v>136</v>
      </c>
      <c r="C19" s="244">
        <v>2946</v>
      </c>
      <c r="D19" s="245">
        <v>328</v>
      </c>
      <c r="E19" s="245">
        <v>648</v>
      </c>
      <c r="F19" s="245">
        <v>1630</v>
      </c>
      <c r="G19" s="246">
        <v>340</v>
      </c>
    </row>
    <row r="20" spans="1:8" s="54" customFormat="1" ht="14.25" hidden="1" customHeight="1" x14ac:dyDescent="0.2">
      <c r="A20" s="258" t="s">
        <v>276</v>
      </c>
      <c r="B20" s="259" t="s">
        <v>137</v>
      </c>
      <c r="C20" s="237">
        <v>2050</v>
      </c>
      <c r="D20" s="238">
        <v>328</v>
      </c>
      <c r="E20" s="238">
        <v>562</v>
      </c>
      <c r="F20" s="238">
        <v>938</v>
      </c>
      <c r="G20" s="239">
        <v>222</v>
      </c>
    </row>
    <row r="21" spans="1:8" s="54" customFormat="1" ht="14.25" hidden="1" customHeight="1" x14ac:dyDescent="0.2">
      <c r="A21" s="262"/>
      <c r="B21" s="261" t="s">
        <v>138</v>
      </c>
      <c r="C21" s="249">
        <v>896</v>
      </c>
      <c r="D21" s="250">
        <v>0</v>
      </c>
      <c r="E21" s="250">
        <v>86</v>
      </c>
      <c r="F21" s="250">
        <v>692</v>
      </c>
      <c r="G21" s="255">
        <v>118</v>
      </c>
    </row>
    <row r="22" spans="1:8" s="54" customFormat="1" ht="14.25" hidden="1" customHeight="1" x14ac:dyDescent="0.2">
      <c r="A22" s="258"/>
      <c r="B22" s="259" t="s">
        <v>136</v>
      </c>
      <c r="C22" s="237">
        <v>2945</v>
      </c>
      <c r="D22" s="238">
        <v>327</v>
      </c>
      <c r="E22" s="238">
        <v>648</v>
      </c>
      <c r="F22" s="238">
        <v>1630</v>
      </c>
      <c r="G22" s="239">
        <v>340</v>
      </c>
    </row>
    <row r="23" spans="1:8" s="54" customFormat="1" ht="14.25" hidden="1" customHeight="1" x14ac:dyDescent="0.2">
      <c r="A23" s="258" t="s">
        <v>277</v>
      </c>
      <c r="B23" s="259" t="s">
        <v>137</v>
      </c>
      <c r="C23" s="237">
        <v>2049</v>
      </c>
      <c r="D23" s="238">
        <v>327</v>
      </c>
      <c r="E23" s="238">
        <v>562</v>
      </c>
      <c r="F23" s="238">
        <v>938</v>
      </c>
      <c r="G23" s="239">
        <v>222</v>
      </c>
    </row>
    <row r="24" spans="1:8" s="54" customFormat="1" ht="14.25" hidden="1" customHeight="1" x14ac:dyDescent="0.2">
      <c r="A24" s="262"/>
      <c r="B24" s="261" t="s">
        <v>138</v>
      </c>
      <c r="C24" s="237">
        <v>896</v>
      </c>
      <c r="D24" s="238">
        <v>0</v>
      </c>
      <c r="E24" s="238">
        <v>86</v>
      </c>
      <c r="F24" s="238">
        <v>692</v>
      </c>
      <c r="G24" s="239">
        <v>118</v>
      </c>
      <c r="H24" s="58"/>
    </row>
    <row r="25" spans="1:8" s="54" customFormat="1" ht="14.25" hidden="1" customHeight="1" x14ac:dyDescent="0.2">
      <c r="A25" s="258"/>
      <c r="B25" s="259" t="s">
        <v>136</v>
      </c>
      <c r="C25" s="244">
        <v>2943</v>
      </c>
      <c r="D25" s="245">
        <v>325</v>
      </c>
      <c r="E25" s="245">
        <v>648</v>
      </c>
      <c r="F25" s="245">
        <v>1630</v>
      </c>
      <c r="G25" s="246">
        <v>340</v>
      </c>
    </row>
    <row r="26" spans="1:8" s="54" customFormat="1" ht="14.25" hidden="1" customHeight="1" x14ac:dyDescent="0.2">
      <c r="A26" s="258" t="s">
        <v>278</v>
      </c>
      <c r="B26" s="259" t="s">
        <v>137</v>
      </c>
      <c r="C26" s="237">
        <v>2047</v>
      </c>
      <c r="D26" s="238">
        <v>325</v>
      </c>
      <c r="E26" s="238">
        <v>562</v>
      </c>
      <c r="F26" s="238">
        <v>938</v>
      </c>
      <c r="G26" s="239">
        <v>222</v>
      </c>
    </row>
    <row r="27" spans="1:8" s="54" customFormat="1" ht="14.25" hidden="1" customHeight="1" x14ac:dyDescent="0.2">
      <c r="A27" s="262"/>
      <c r="B27" s="261" t="s">
        <v>138</v>
      </c>
      <c r="C27" s="249">
        <v>896</v>
      </c>
      <c r="D27" s="250">
        <v>0</v>
      </c>
      <c r="E27" s="250">
        <v>86</v>
      </c>
      <c r="F27" s="250">
        <v>692</v>
      </c>
      <c r="G27" s="255">
        <v>118</v>
      </c>
    </row>
    <row r="28" spans="1:8" s="54" customFormat="1" ht="14.25" hidden="1" customHeight="1" x14ac:dyDescent="0.2">
      <c r="A28" s="258"/>
      <c r="B28" s="263" t="s">
        <v>136</v>
      </c>
      <c r="C28" s="237">
        <v>2942</v>
      </c>
      <c r="D28" s="238">
        <v>330</v>
      </c>
      <c r="E28" s="238">
        <v>648</v>
      </c>
      <c r="F28" s="238">
        <v>1624</v>
      </c>
      <c r="G28" s="239">
        <v>340</v>
      </c>
    </row>
    <row r="29" spans="1:8" s="54" customFormat="1" ht="14.25" hidden="1" customHeight="1" x14ac:dyDescent="0.2">
      <c r="A29" s="258" t="s">
        <v>139</v>
      </c>
      <c r="B29" s="259" t="s">
        <v>137</v>
      </c>
      <c r="C29" s="237">
        <v>2046</v>
      </c>
      <c r="D29" s="238">
        <v>330</v>
      </c>
      <c r="E29" s="238">
        <v>562</v>
      </c>
      <c r="F29" s="238">
        <v>932</v>
      </c>
      <c r="G29" s="239">
        <v>222</v>
      </c>
    </row>
    <row r="30" spans="1:8" s="54" customFormat="1" ht="14.25" hidden="1" customHeight="1" x14ac:dyDescent="0.2">
      <c r="A30" s="264"/>
      <c r="B30" s="263" t="s">
        <v>138</v>
      </c>
      <c r="C30" s="237">
        <v>896</v>
      </c>
      <c r="D30" s="238">
        <v>0</v>
      </c>
      <c r="E30" s="238">
        <v>86</v>
      </c>
      <c r="F30" s="238">
        <v>692</v>
      </c>
      <c r="G30" s="239">
        <v>118</v>
      </c>
    </row>
    <row r="31" spans="1:8" s="54" customFormat="1" ht="14.25" hidden="1" customHeight="1" x14ac:dyDescent="0.2">
      <c r="A31" s="256"/>
      <c r="B31" s="257" t="s">
        <v>136</v>
      </c>
      <c r="C31" s="244">
        <v>2926</v>
      </c>
      <c r="D31" s="245">
        <v>330</v>
      </c>
      <c r="E31" s="245">
        <v>632</v>
      </c>
      <c r="F31" s="245">
        <v>1624</v>
      </c>
      <c r="G31" s="246">
        <v>340</v>
      </c>
    </row>
    <row r="32" spans="1:8" s="54" customFormat="1" ht="14.25" hidden="1" customHeight="1" x14ac:dyDescent="0.2">
      <c r="A32" s="258" t="s">
        <v>140</v>
      </c>
      <c r="B32" s="259" t="s">
        <v>137</v>
      </c>
      <c r="C32" s="237">
        <v>2046</v>
      </c>
      <c r="D32" s="238">
        <v>330</v>
      </c>
      <c r="E32" s="238">
        <v>562</v>
      </c>
      <c r="F32" s="238">
        <v>932</v>
      </c>
      <c r="G32" s="239">
        <v>222</v>
      </c>
    </row>
    <row r="33" spans="1:8" s="54" customFormat="1" ht="14.25" hidden="1" customHeight="1" x14ac:dyDescent="0.2">
      <c r="A33" s="262"/>
      <c r="B33" s="261" t="s">
        <v>138</v>
      </c>
      <c r="C33" s="249">
        <v>880</v>
      </c>
      <c r="D33" s="250">
        <v>0</v>
      </c>
      <c r="E33" s="250">
        <v>70</v>
      </c>
      <c r="F33" s="250">
        <v>692</v>
      </c>
      <c r="G33" s="255">
        <v>118</v>
      </c>
    </row>
    <row r="34" spans="1:8" s="54" customFormat="1" ht="14.25" hidden="1" customHeight="1" x14ac:dyDescent="0.2">
      <c r="A34" s="258"/>
      <c r="B34" s="257" t="s">
        <v>136</v>
      </c>
      <c r="C34" s="244">
        <v>2904</v>
      </c>
      <c r="D34" s="245">
        <v>266</v>
      </c>
      <c r="E34" s="245">
        <v>632</v>
      </c>
      <c r="F34" s="245">
        <v>1666</v>
      </c>
      <c r="G34" s="246">
        <v>340</v>
      </c>
    </row>
    <row r="35" spans="1:8" s="54" customFormat="1" ht="14.25" hidden="1" customHeight="1" x14ac:dyDescent="0.2">
      <c r="A35" s="258" t="s">
        <v>141</v>
      </c>
      <c r="B35" s="259" t="s">
        <v>137</v>
      </c>
      <c r="C35" s="237">
        <v>2024</v>
      </c>
      <c r="D35" s="238">
        <v>266</v>
      </c>
      <c r="E35" s="238">
        <v>562</v>
      </c>
      <c r="F35" s="238">
        <v>974</v>
      </c>
      <c r="G35" s="239">
        <v>222</v>
      </c>
    </row>
    <row r="36" spans="1:8" s="54" customFormat="1" ht="14.25" hidden="1" customHeight="1" x14ac:dyDescent="0.2">
      <c r="A36" s="264"/>
      <c r="B36" s="261" t="s">
        <v>138</v>
      </c>
      <c r="C36" s="249">
        <v>880</v>
      </c>
      <c r="D36" s="250">
        <v>0</v>
      </c>
      <c r="E36" s="250">
        <v>70</v>
      </c>
      <c r="F36" s="250">
        <v>692</v>
      </c>
      <c r="G36" s="255">
        <v>118</v>
      </c>
    </row>
    <row r="37" spans="1:8" s="54" customFormat="1" ht="14.25" customHeight="1" x14ac:dyDescent="0.2">
      <c r="A37" s="256"/>
      <c r="B37" s="259" t="s">
        <v>136</v>
      </c>
      <c r="C37" s="237">
        <v>2922</v>
      </c>
      <c r="D37" s="238">
        <v>266</v>
      </c>
      <c r="E37" s="238">
        <v>632</v>
      </c>
      <c r="F37" s="238">
        <v>1684</v>
      </c>
      <c r="G37" s="239">
        <v>340</v>
      </c>
    </row>
    <row r="38" spans="1:8" s="54" customFormat="1" ht="14.25" customHeight="1" x14ac:dyDescent="0.2">
      <c r="A38" s="258" t="s">
        <v>142</v>
      </c>
      <c r="B38" s="259" t="s">
        <v>137</v>
      </c>
      <c r="C38" s="237">
        <v>2042</v>
      </c>
      <c r="D38" s="238">
        <v>266</v>
      </c>
      <c r="E38" s="238">
        <v>562</v>
      </c>
      <c r="F38" s="238">
        <v>992</v>
      </c>
      <c r="G38" s="239">
        <v>222</v>
      </c>
    </row>
    <row r="39" spans="1:8" s="54" customFormat="1" ht="14.25" customHeight="1" x14ac:dyDescent="0.2">
      <c r="A39" s="262"/>
      <c r="B39" s="261" t="s">
        <v>138</v>
      </c>
      <c r="C39" s="249">
        <v>880</v>
      </c>
      <c r="D39" s="250">
        <v>0</v>
      </c>
      <c r="E39" s="250">
        <v>70</v>
      </c>
      <c r="F39" s="250">
        <v>692</v>
      </c>
      <c r="G39" s="255">
        <v>118</v>
      </c>
      <c r="H39" s="58"/>
    </row>
    <row r="40" spans="1:8" s="54" customFormat="1" ht="14.25" customHeight="1" x14ac:dyDescent="0.2">
      <c r="A40" s="256"/>
      <c r="B40" s="259" t="s">
        <v>136</v>
      </c>
      <c r="C40" s="237">
        <v>2916</v>
      </c>
      <c r="D40" s="238">
        <v>261</v>
      </c>
      <c r="E40" s="238">
        <v>631</v>
      </c>
      <c r="F40" s="238">
        <v>1684</v>
      </c>
      <c r="G40" s="239">
        <v>340</v>
      </c>
    </row>
    <row r="41" spans="1:8" s="54" customFormat="1" ht="14.25" customHeight="1" x14ac:dyDescent="0.2">
      <c r="A41" s="258" t="s">
        <v>143</v>
      </c>
      <c r="B41" s="259" t="s">
        <v>137</v>
      </c>
      <c r="C41" s="237">
        <v>2036</v>
      </c>
      <c r="D41" s="238">
        <v>261</v>
      </c>
      <c r="E41" s="238">
        <v>561</v>
      </c>
      <c r="F41" s="238">
        <v>992</v>
      </c>
      <c r="G41" s="239">
        <v>222</v>
      </c>
    </row>
    <row r="42" spans="1:8" s="54" customFormat="1" ht="14.25" customHeight="1" x14ac:dyDescent="0.2">
      <c r="A42" s="262"/>
      <c r="B42" s="261" t="s">
        <v>138</v>
      </c>
      <c r="C42" s="249">
        <v>880</v>
      </c>
      <c r="D42" s="250">
        <v>0</v>
      </c>
      <c r="E42" s="250">
        <v>70</v>
      </c>
      <c r="F42" s="250">
        <v>692</v>
      </c>
      <c r="G42" s="255">
        <v>118</v>
      </c>
      <c r="H42" s="58"/>
    </row>
    <row r="43" spans="1:8" s="54" customFormat="1" ht="14.25" customHeight="1" x14ac:dyDescent="0.2">
      <c r="A43" s="256"/>
      <c r="B43" s="259" t="s">
        <v>136</v>
      </c>
      <c r="C43" s="237">
        <v>2915</v>
      </c>
      <c r="D43" s="238">
        <v>260</v>
      </c>
      <c r="E43" s="238">
        <v>631</v>
      </c>
      <c r="F43" s="238">
        <v>1684</v>
      </c>
      <c r="G43" s="239">
        <v>340</v>
      </c>
    </row>
    <row r="44" spans="1:8" s="54" customFormat="1" ht="14.25" customHeight="1" x14ac:dyDescent="0.2">
      <c r="A44" s="258" t="s">
        <v>279</v>
      </c>
      <c r="B44" s="259" t="s">
        <v>137</v>
      </c>
      <c r="C44" s="237">
        <v>2035</v>
      </c>
      <c r="D44" s="238">
        <v>260</v>
      </c>
      <c r="E44" s="238">
        <v>561</v>
      </c>
      <c r="F44" s="238">
        <v>992</v>
      </c>
      <c r="G44" s="239">
        <v>222</v>
      </c>
    </row>
    <row r="45" spans="1:8" s="54" customFormat="1" ht="14.25" customHeight="1" x14ac:dyDescent="0.2">
      <c r="A45" s="262"/>
      <c r="B45" s="261" t="s">
        <v>138</v>
      </c>
      <c r="C45" s="249">
        <v>880</v>
      </c>
      <c r="D45" s="250">
        <v>0</v>
      </c>
      <c r="E45" s="250">
        <v>70</v>
      </c>
      <c r="F45" s="250">
        <v>692</v>
      </c>
      <c r="G45" s="255">
        <v>118</v>
      </c>
      <c r="H45" s="58"/>
    </row>
    <row r="46" spans="1:8" s="54" customFormat="1" ht="14.25" customHeight="1" x14ac:dyDescent="0.2">
      <c r="A46" s="258"/>
      <c r="B46" s="259" t="s">
        <v>136</v>
      </c>
      <c r="C46" s="237">
        <v>2915</v>
      </c>
      <c r="D46" s="238">
        <v>260</v>
      </c>
      <c r="E46" s="238">
        <v>631</v>
      </c>
      <c r="F46" s="238">
        <v>1684</v>
      </c>
      <c r="G46" s="239">
        <v>340</v>
      </c>
    </row>
    <row r="47" spans="1:8" s="54" customFormat="1" ht="14.25" customHeight="1" x14ac:dyDescent="0.2">
      <c r="A47" s="258" t="s">
        <v>280</v>
      </c>
      <c r="B47" s="259" t="s">
        <v>137</v>
      </c>
      <c r="C47" s="237">
        <v>2035</v>
      </c>
      <c r="D47" s="238">
        <v>260</v>
      </c>
      <c r="E47" s="238">
        <v>561</v>
      </c>
      <c r="F47" s="238">
        <v>992</v>
      </c>
      <c r="G47" s="239">
        <v>222</v>
      </c>
    </row>
    <row r="48" spans="1:8" s="54" customFormat="1" ht="14.25" customHeight="1" x14ac:dyDescent="0.2">
      <c r="A48" s="262"/>
      <c r="B48" s="261" t="s">
        <v>138</v>
      </c>
      <c r="C48" s="249">
        <v>880</v>
      </c>
      <c r="D48" s="250">
        <v>0</v>
      </c>
      <c r="E48" s="250">
        <v>70</v>
      </c>
      <c r="F48" s="250">
        <v>692</v>
      </c>
      <c r="G48" s="255">
        <v>118</v>
      </c>
      <c r="H48" s="58"/>
    </row>
    <row r="49" spans="1:8" s="54" customFormat="1" ht="14.25" customHeight="1" x14ac:dyDescent="0.2">
      <c r="A49" s="264"/>
      <c r="B49" s="259" t="s">
        <v>136</v>
      </c>
      <c r="C49" s="237">
        <v>2894</v>
      </c>
      <c r="D49" s="238">
        <v>267</v>
      </c>
      <c r="E49" s="238">
        <v>603</v>
      </c>
      <c r="F49" s="238">
        <v>1684</v>
      </c>
      <c r="G49" s="239">
        <v>340</v>
      </c>
      <c r="H49" s="58"/>
    </row>
    <row r="50" spans="1:8" s="54" customFormat="1" ht="14.25" customHeight="1" x14ac:dyDescent="0.2">
      <c r="A50" s="258" t="s">
        <v>144</v>
      </c>
      <c r="B50" s="259" t="s">
        <v>137</v>
      </c>
      <c r="C50" s="237">
        <v>2014</v>
      </c>
      <c r="D50" s="238">
        <v>267</v>
      </c>
      <c r="E50" s="238">
        <v>533</v>
      </c>
      <c r="F50" s="238">
        <v>992</v>
      </c>
      <c r="G50" s="239">
        <v>222</v>
      </c>
      <c r="H50" s="58"/>
    </row>
    <row r="51" spans="1:8" s="54" customFormat="1" ht="14.25" customHeight="1" x14ac:dyDescent="0.2">
      <c r="A51" s="262"/>
      <c r="B51" s="261" t="s">
        <v>138</v>
      </c>
      <c r="C51" s="249">
        <v>880</v>
      </c>
      <c r="D51" s="250">
        <v>0</v>
      </c>
      <c r="E51" s="250">
        <v>70</v>
      </c>
      <c r="F51" s="250">
        <v>692</v>
      </c>
      <c r="G51" s="255">
        <v>118</v>
      </c>
      <c r="H51" s="58"/>
    </row>
    <row r="52" spans="1:8" s="54" customFormat="1" ht="14.25" customHeight="1" x14ac:dyDescent="0.2">
      <c r="A52" s="264"/>
      <c r="B52" s="259" t="s">
        <v>136</v>
      </c>
      <c r="C52" s="237">
        <v>2831</v>
      </c>
      <c r="D52" s="238">
        <v>265</v>
      </c>
      <c r="E52" s="238">
        <v>536</v>
      </c>
      <c r="F52" s="238">
        <v>1690</v>
      </c>
      <c r="G52" s="239">
        <v>340</v>
      </c>
      <c r="H52" s="58"/>
    </row>
    <row r="53" spans="1:8" s="54" customFormat="1" ht="14.25" customHeight="1" x14ac:dyDescent="0.2">
      <c r="A53" s="258" t="s">
        <v>281</v>
      </c>
      <c r="B53" s="259" t="s">
        <v>137</v>
      </c>
      <c r="C53" s="237">
        <v>1951</v>
      </c>
      <c r="D53" s="238">
        <v>265</v>
      </c>
      <c r="E53" s="238">
        <v>466</v>
      </c>
      <c r="F53" s="238">
        <v>998</v>
      </c>
      <c r="G53" s="239">
        <v>222</v>
      </c>
      <c r="H53" s="58"/>
    </row>
    <row r="54" spans="1:8" s="54" customFormat="1" ht="14.25" customHeight="1" x14ac:dyDescent="0.2">
      <c r="A54" s="262"/>
      <c r="B54" s="261" t="s">
        <v>138</v>
      </c>
      <c r="C54" s="249">
        <v>880</v>
      </c>
      <c r="D54" s="250">
        <v>0</v>
      </c>
      <c r="E54" s="250">
        <v>70</v>
      </c>
      <c r="F54" s="250">
        <v>692</v>
      </c>
      <c r="G54" s="255">
        <v>118</v>
      </c>
      <c r="H54" s="58"/>
    </row>
    <row r="55" spans="1:8" s="54" customFormat="1" ht="14.25" customHeight="1" x14ac:dyDescent="0.2">
      <c r="A55" s="264"/>
      <c r="B55" s="259" t="s">
        <v>136</v>
      </c>
      <c r="C55" s="237">
        <v>2843</v>
      </c>
      <c r="D55" s="238">
        <v>277</v>
      </c>
      <c r="E55" s="238">
        <v>536</v>
      </c>
      <c r="F55" s="238">
        <v>1690</v>
      </c>
      <c r="G55" s="239">
        <v>340</v>
      </c>
      <c r="H55" s="58"/>
    </row>
    <row r="56" spans="1:8" s="54" customFormat="1" ht="14.25" customHeight="1" x14ac:dyDescent="0.2">
      <c r="A56" s="258" t="s">
        <v>282</v>
      </c>
      <c r="B56" s="259" t="s">
        <v>137</v>
      </c>
      <c r="C56" s="237">
        <v>1963</v>
      </c>
      <c r="D56" s="238">
        <v>277</v>
      </c>
      <c r="E56" s="238">
        <v>466</v>
      </c>
      <c r="F56" s="238">
        <v>998</v>
      </c>
      <c r="G56" s="239">
        <v>222</v>
      </c>
      <c r="H56" s="58"/>
    </row>
    <row r="57" spans="1:8" s="54" customFormat="1" ht="14.25" customHeight="1" x14ac:dyDescent="0.2">
      <c r="A57" s="262"/>
      <c r="B57" s="261" t="s">
        <v>138</v>
      </c>
      <c r="C57" s="249">
        <v>880</v>
      </c>
      <c r="D57" s="250">
        <v>0</v>
      </c>
      <c r="E57" s="250">
        <v>70</v>
      </c>
      <c r="F57" s="250">
        <v>692</v>
      </c>
      <c r="G57" s="255">
        <v>118</v>
      </c>
      <c r="H57" s="58"/>
    </row>
    <row r="58" spans="1:8" s="54" customFormat="1" ht="14.25" customHeight="1" x14ac:dyDescent="0.2">
      <c r="A58" s="264"/>
      <c r="B58" s="259" t="s">
        <v>136</v>
      </c>
      <c r="C58" s="237">
        <v>2852</v>
      </c>
      <c r="D58" s="238">
        <v>268</v>
      </c>
      <c r="E58" s="238">
        <v>536</v>
      </c>
      <c r="F58" s="238">
        <v>1708</v>
      </c>
      <c r="G58" s="239">
        <v>340</v>
      </c>
      <c r="H58" s="58"/>
    </row>
    <row r="59" spans="1:8" s="54" customFormat="1" ht="14.25" customHeight="1" x14ac:dyDescent="0.2">
      <c r="A59" s="258" t="s">
        <v>283</v>
      </c>
      <c r="B59" s="259" t="s">
        <v>137</v>
      </c>
      <c r="C59" s="237">
        <v>1972</v>
      </c>
      <c r="D59" s="238">
        <v>268</v>
      </c>
      <c r="E59" s="238">
        <v>466</v>
      </c>
      <c r="F59" s="238">
        <v>1016</v>
      </c>
      <c r="G59" s="239">
        <v>222</v>
      </c>
      <c r="H59" s="58"/>
    </row>
    <row r="60" spans="1:8" s="54" customFormat="1" ht="14.25" customHeight="1" x14ac:dyDescent="0.2">
      <c r="A60" s="262"/>
      <c r="B60" s="261" t="s">
        <v>138</v>
      </c>
      <c r="C60" s="249">
        <v>880</v>
      </c>
      <c r="D60" s="250">
        <v>0</v>
      </c>
      <c r="E60" s="250">
        <v>70</v>
      </c>
      <c r="F60" s="250">
        <v>692</v>
      </c>
      <c r="G60" s="255">
        <v>118</v>
      </c>
      <c r="H60" s="58"/>
    </row>
    <row r="61" spans="1:8" s="54" customFormat="1" ht="14.25" customHeight="1" x14ac:dyDescent="0.2">
      <c r="A61" s="264"/>
      <c r="B61" s="259" t="s">
        <v>136</v>
      </c>
      <c r="C61" s="237">
        <v>2827</v>
      </c>
      <c r="D61" s="238">
        <v>246</v>
      </c>
      <c r="E61" s="238">
        <v>512</v>
      </c>
      <c r="F61" s="238">
        <v>1729</v>
      </c>
      <c r="G61" s="239">
        <v>340</v>
      </c>
      <c r="H61" s="58"/>
    </row>
    <row r="62" spans="1:8" s="54" customFormat="1" ht="14.25" customHeight="1" x14ac:dyDescent="0.2">
      <c r="A62" s="258" t="s">
        <v>284</v>
      </c>
      <c r="B62" s="259" t="s">
        <v>137</v>
      </c>
      <c r="C62" s="237">
        <v>1947</v>
      </c>
      <c r="D62" s="238">
        <v>246</v>
      </c>
      <c r="E62" s="238">
        <v>442</v>
      </c>
      <c r="F62" s="238">
        <v>1037</v>
      </c>
      <c r="G62" s="239">
        <v>222</v>
      </c>
      <c r="H62" s="58"/>
    </row>
    <row r="63" spans="1:8" s="54" customFormat="1" ht="14.25" customHeight="1" x14ac:dyDescent="0.2">
      <c r="A63" s="262"/>
      <c r="B63" s="261" t="s">
        <v>138</v>
      </c>
      <c r="C63" s="249">
        <v>880</v>
      </c>
      <c r="D63" s="250">
        <v>0</v>
      </c>
      <c r="E63" s="250">
        <v>70</v>
      </c>
      <c r="F63" s="250">
        <v>692</v>
      </c>
      <c r="G63" s="255">
        <v>118</v>
      </c>
      <c r="H63" s="58"/>
    </row>
    <row r="64" spans="1:8" s="54" customFormat="1" ht="14.25" customHeight="1" x14ac:dyDescent="0.2">
      <c r="A64" s="264"/>
      <c r="B64" s="259" t="s">
        <v>136</v>
      </c>
      <c r="C64" s="237">
        <v>2790</v>
      </c>
      <c r="D64" s="238">
        <v>202</v>
      </c>
      <c r="E64" s="238">
        <v>501</v>
      </c>
      <c r="F64" s="238">
        <v>1747</v>
      </c>
      <c r="G64" s="239">
        <v>340</v>
      </c>
      <c r="H64" s="58"/>
    </row>
    <row r="65" spans="1:8" s="54" customFormat="1" ht="14.25" customHeight="1" x14ac:dyDescent="0.2">
      <c r="A65" s="258" t="s">
        <v>237</v>
      </c>
      <c r="B65" s="259" t="s">
        <v>137</v>
      </c>
      <c r="C65" s="237">
        <v>1910</v>
      </c>
      <c r="D65" s="238">
        <v>202</v>
      </c>
      <c r="E65" s="238">
        <v>431</v>
      </c>
      <c r="F65" s="238">
        <v>1055</v>
      </c>
      <c r="G65" s="239">
        <v>222</v>
      </c>
      <c r="H65" s="58"/>
    </row>
    <row r="66" spans="1:8" s="54" customFormat="1" ht="14.25" customHeight="1" x14ac:dyDescent="0.2">
      <c r="A66" s="264"/>
      <c r="B66" s="259" t="s">
        <v>138</v>
      </c>
      <c r="C66" s="237">
        <v>880</v>
      </c>
      <c r="D66" s="238">
        <v>0</v>
      </c>
      <c r="E66" s="238">
        <v>70</v>
      </c>
      <c r="F66" s="238">
        <v>692</v>
      </c>
      <c r="G66" s="239">
        <v>118</v>
      </c>
      <c r="H66" s="58"/>
    </row>
    <row r="67" spans="1:8" s="54" customFormat="1" ht="14.25" customHeight="1" x14ac:dyDescent="0.2">
      <c r="A67" s="265"/>
      <c r="B67" s="257" t="s">
        <v>302</v>
      </c>
      <c r="C67" s="244">
        <v>2794</v>
      </c>
      <c r="D67" s="245">
        <v>192</v>
      </c>
      <c r="E67" s="245">
        <v>500</v>
      </c>
      <c r="F67" s="245">
        <v>1762</v>
      </c>
      <c r="G67" s="246">
        <v>340</v>
      </c>
      <c r="H67" s="58"/>
    </row>
    <row r="68" spans="1:8" s="54" customFormat="1" ht="14.25" customHeight="1" x14ac:dyDescent="0.2">
      <c r="A68" s="258" t="s">
        <v>250</v>
      </c>
      <c r="B68" s="259" t="s">
        <v>137</v>
      </c>
      <c r="C68" s="237">
        <v>1914</v>
      </c>
      <c r="D68" s="238">
        <v>192</v>
      </c>
      <c r="E68" s="238">
        <v>430</v>
      </c>
      <c r="F68" s="238">
        <v>1070</v>
      </c>
      <c r="G68" s="239">
        <v>222</v>
      </c>
      <c r="H68" s="58"/>
    </row>
    <row r="69" spans="1:8" s="54" customFormat="1" ht="14.25" customHeight="1" x14ac:dyDescent="0.2">
      <c r="A69" s="403"/>
      <c r="B69" s="404" t="s">
        <v>138</v>
      </c>
      <c r="C69" s="405">
        <v>880</v>
      </c>
      <c r="D69" s="406">
        <v>0</v>
      </c>
      <c r="E69" s="406">
        <v>70</v>
      </c>
      <c r="F69" s="406">
        <v>692</v>
      </c>
      <c r="G69" s="407">
        <v>118</v>
      </c>
      <c r="H69" s="58"/>
    </row>
    <row r="70" spans="1:8" s="54" customFormat="1" ht="14.25" customHeight="1" x14ac:dyDescent="0.2">
      <c r="A70" s="402"/>
      <c r="B70" s="259" t="s">
        <v>136</v>
      </c>
      <c r="C70" s="266">
        <f>SUM(C71:C72)</f>
        <v>2787</v>
      </c>
      <c r="D70" s="266">
        <v>191</v>
      </c>
      <c r="E70" s="266">
        <f>SUM(E71:E72)</f>
        <v>494</v>
      </c>
      <c r="F70" s="266">
        <f>SUM(F71:F72)</f>
        <v>1762</v>
      </c>
      <c r="G70" s="267">
        <f>SUM(G71:G72)</f>
        <v>340</v>
      </c>
      <c r="H70" s="58"/>
    </row>
    <row r="71" spans="1:8" s="54" customFormat="1" ht="14.25" customHeight="1" x14ac:dyDescent="0.2">
      <c r="A71" s="151" t="s">
        <v>285</v>
      </c>
      <c r="B71" s="259" t="s">
        <v>137</v>
      </c>
      <c r="C71" s="266">
        <v>1907</v>
      </c>
      <c r="D71" s="266">
        <v>191</v>
      </c>
      <c r="E71" s="266">
        <v>424</v>
      </c>
      <c r="F71" s="266">
        <v>1070</v>
      </c>
      <c r="G71" s="267">
        <v>222</v>
      </c>
      <c r="H71" s="58"/>
    </row>
    <row r="72" spans="1:8" s="54" customFormat="1" ht="14.25" customHeight="1" x14ac:dyDescent="0.2">
      <c r="A72" s="268"/>
      <c r="B72" s="261" t="s">
        <v>138</v>
      </c>
      <c r="C72" s="269">
        <v>880</v>
      </c>
      <c r="D72" s="269">
        <v>0</v>
      </c>
      <c r="E72" s="269">
        <v>70</v>
      </c>
      <c r="F72" s="269">
        <v>692</v>
      </c>
      <c r="G72" s="270">
        <v>118</v>
      </c>
      <c r="H72" s="58"/>
    </row>
    <row r="73" spans="1:8" s="54" customFormat="1" ht="14.25" customHeight="1" x14ac:dyDescent="0.2">
      <c r="A73" s="271"/>
      <c r="B73" s="259" t="s">
        <v>136</v>
      </c>
      <c r="C73" s="272">
        <f>SUM(C74:C75)</f>
        <v>2767</v>
      </c>
      <c r="D73" s="272">
        <v>172</v>
      </c>
      <c r="E73" s="272">
        <f>SUM(E74:E75)</f>
        <v>493</v>
      </c>
      <c r="F73" s="272">
        <f>SUM(F74:F75)</f>
        <v>1762</v>
      </c>
      <c r="G73" s="273">
        <f>SUM(G74:G75)</f>
        <v>340</v>
      </c>
      <c r="H73" s="58"/>
    </row>
    <row r="74" spans="1:8" s="54" customFormat="1" ht="14.25" customHeight="1" x14ac:dyDescent="0.2">
      <c r="A74" s="151" t="s">
        <v>295</v>
      </c>
      <c r="B74" s="259" t="s">
        <v>137</v>
      </c>
      <c r="C74" s="266">
        <v>1887</v>
      </c>
      <c r="D74" s="266">
        <v>172</v>
      </c>
      <c r="E74" s="266">
        <v>423</v>
      </c>
      <c r="F74" s="266">
        <v>1070</v>
      </c>
      <c r="G74" s="267">
        <v>222</v>
      </c>
      <c r="H74" s="58"/>
    </row>
    <row r="75" spans="1:8" s="54" customFormat="1" ht="14.25" customHeight="1" x14ac:dyDescent="0.2">
      <c r="A75" s="268"/>
      <c r="B75" s="508" t="s">
        <v>138</v>
      </c>
      <c r="C75" s="269">
        <v>880</v>
      </c>
      <c r="D75" s="269">
        <v>0</v>
      </c>
      <c r="E75" s="269">
        <v>70</v>
      </c>
      <c r="F75" s="269">
        <v>692</v>
      </c>
      <c r="G75" s="270">
        <v>118</v>
      </c>
      <c r="H75" s="58"/>
    </row>
    <row r="76" spans="1:8" s="54" customFormat="1" ht="14.25" customHeight="1" x14ac:dyDescent="0.2">
      <c r="A76" s="271"/>
      <c r="B76" s="509" t="s">
        <v>136</v>
      </c>
      <c r="C76" s="272">
        <v>2745</v>
      </c>
      <c r="D76" s="272">
        <v>160</v>
      </c>
      <c r="E76" s="272">
        <v>483</v>
      </c>
      <c r="F76" s="272">
        <v>1762</v>
      </c>
      <c r="G76" s="273">
        <v>340</v>
      </c>
      <c r="H76" s="58"/>
    </row>
    <row r="77" spans="1:8" s="54" customFormat="1" ht="14.25" customHeight="1" x14ac:dyDescent="0.2">
      <c r="A77" s="151" t="s">
        <v>297</v>
      </c>
      <c r="B77" s="509" t="s">
        <v>137</v>
      </c>
      <c r="C77" s="266">
        <v>1865</v>
      </c>
      <c r="D77" s="266">
        <v>160</v>
      </c>
      <c r="E77" s="266">
        <v>413</v>
      </c>
      <c r="F77" s="266">
        <v>1070</v>
      </c>
      <c r="G77" s="267">
        <v>222</v>
      </c>
      <c r="H77" s="58"/>
    </row>
    <row r="78" spans="1:8" s="54" customFormat="1" ht="14.25" customHeight="1" x14ac:dyDescent="0.2">
      <c r="A78" s="268"/>
      <c r="B78" s="508" t="s">
        <v>138</v>
      </c>
      <c r="C78" s="269">
        <v>880</v>
      </c>
      <c r="D78" s="269">
        <v>0</v>
      </c>
      <c r="E78" s="269">
        <v>70</v>
      </c>
      <c r="F78" s="269">
        <v>692</v>
      </c>
      <c r="G78" s="270">
        <v>118</v>
      </c>
      <c r="H78" s="58"/>
    </row>
    <row r="79" spans="1:8" s="54" customFormat="1" ht="14.25" customHeight="1" x14ac:dyDescent="0.2">
      <c r="A79" s="510"/>
      <c r="B79" s="509" t="s">
        <v>136</v>
      </c>
      <c r="C79" s="266">
        <v>2735</v>
      </c>
      <c r="D79" s="266">
        <v>154</v>
      </c>
      <c r="E79" s="266">
        <v>479</v>
      </c>
      <c r="F79" s="266">
        <v>1762</v>
      </c>
      <c r="G79" s="267">
        <v>340</v>
      </c>
      <c r="H79" s="58"/>
    </row>
    <row r="80" spans="1:8" s="54" customFormat="1" ht="14.25" customHeight="1" x14ac:dyDescent="0.2">
      <c r="A80" s="151" t="s">
        <v>298</v>
      </c>
      <c r="B80" s="509" t="s">
        <v>137</v>
      </c>
      <c r="C80" s="266">
        <v>1855</v>
      </c>
      <c r="D80" s="266">
        <v>154</v>
      </c>
      <c r="E80" s="266">
        <v>409</v>
      </c>
      <c r="F80" s="266">
        <v>1070</v>
      </c>
      <c r="G80" s="267">
        <v>222</v>
      </c>
      <c r="H80" s="58"/>
    </row>
    <row r="81" spans="1:8" s="54" customFormat="1" ht="14.25" customHeight="1" thickBot="1" x14ac:dyDescent="0.25">
      <c r="A81" s="511"/>
      <c r="B81" s="512" t="s">
        <v>138</v>
      </c>
      <c r="C81" s="513">
        <v>880</v>
      </c>
      <c r="D81" s="513">
        <v>0</v>
      </c>
      <c r="E81" s="513">
        <v>70</v>
      </c>
      <c r="F81" s="513">
        <v>692</v>
      </c>
      <c r="G81" s="514">
        <v>118</v>
      </c>
      <c r="H81" s="58"/>
    </row>
    <row r="82" spans="1:8" s="54" customFormat="1" ht="14.25" customHeight="1" x14ac:dyDescent="0.2">
      <c r="A82" s="274"/>
      <c r="B82" s="275"/>
      <c r="C82" s="276"/>
      <c r="D82" s="276"/>
      <c r="E82" s="276"/>
      <c r="F82" s="276"/>
      <c r="G82" s="276"/>
      <c r="H82" s="58"/>
    </row>
    <row r="83" spans="1:8" s="54" customFormat="1" ht="16" customHeight="1" x14ac:dyDescent="0.2">
      <c r="A83" s="59" t="s">
        <v>286</v>
      </c>
      <c r="B83" s="59"/>
      <c r="C83" s="59"/>
      <c r="D83" s="59"/>
      <c r="E83" s="59"/>
      <c r="F83" s="59"/>
      <c r="G83" s="59"/>
    </row>
    <row r="84" spans="1:8" s="54" customFormat="1" ht="16" customHeight="1" x14ac:dyDescent="0.2"/>
    <row r="85" spans="1:8" s="54" customFormat="1" ht="16" customHeight="1" x14ac:dyDescent="0.2"/>
    <row r="86" spans="1:8" s="54" customFormat="1" ht="16" customHeight="1" x14ac:dyDescent="0.2"/>
    <row r="87" spans="1:8" s="54" customFormat="1" ht="18" customHeight="1" x14ac:dyDescent="0.2"/>
    <row r="88" spans="1:8" s="54" customFormat="1" ht="18" customHeight="1" x14ac:dyDescent="0.2"/>
    <row r="89" spans="1:8" ht="18" customHeight="1" x14ac:dyDescent="0.2"/>
    <row r="90" spans="1:8" ht="18" customHeight="1" x14ac:dyDescent="0.2"/>
    <row r="91" spans="1:8" ht="18" customHeight="1" x14ac:dyDescent="0.2"/>
    <row r="92" spans="1:8" ht="18" customHeight="1" x14ac:dyDescent="0.2"/>
  </sheetData>
  <phoneticPr fontId="3"/>
  <printOptions horizontalCentered="1"/>
  <pageMargins left="0.39370078740157483" right="0.39370078740157483" top="0.39370078740157483" bottom="0.39370078740157483" header="0.39370078740157483" footer="0.39370078740157483"/>
  <pageSetup paperSize="9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6"/>
  <sheetViews>
    <sheetView view="pageBreakPreview" zoomScaleNormal="100" zoomScaleSheetLayoutView="100" workbookViewId="0"/>
  </sheetViews>
  <sheetFormatPr defaultColWidth="9" defaultRowHeight="13" x14ac:dyDescent="0.2"/>
  <cols>
    <col min="1" max="1" width="2.453125" style="47" customWidth="1"/>
    <col min="2" max="7" width="12.6328125" style="47" customWidth="1"/>
    <col min="8" max="16384" width="9" style="47"/>
  </cols>
  <sheetData>
    <row r="1" spans="2:7" ht="24" customHeight="1" x14ac:dyDescent="0.2">
      <c r="B1" s="466" t="s">
        <v>98</v>
      </c>
      <c r="C1" s="466"/>
      <c r="D1" s="466"/>
      <c r="E1" s="466"/>
      <c r="F1" s="466"/>
      <c r="G1" s="466"/>
    </row>
    <row r="2" spans="2:7" ht="20" customHeight="1" thickBot="1" x14ac:dyDescent="0.25">
      <c r="B2" s="49"/>
      <c r="C2" s="49"/>
      <c r="D2" s="49"/>
      <c r="E2" s="294"/>
      <c r="F2" s="49"/>
      <c r="G2" s="48" t="s">
        <v>264</v>
      </c>
    </row>
    <row r="3" spans="2:7" ht="17" customHeight="1" x14ac:dyDescent="0.2">
      <c r="B3" s="295" t="s">
        <v>99</v>
      </c>
      <c r="C3" s="296" t="s">
        <v>100</v>
      </c>
      <c r="D3" s="297" t="s">
        <v>101</v>
      </c>
      <c r="E3" s="297" t="s">
        <v>102</v>
      </c>
      <c r="F3" s="297" t="s">
        <v>103</v>
      </c>
      <c r="G3" s="298" t="s">
        <v>104</v>
      </c>
    </row>
    <row r="4" spans="2:7" ht="17" customHeight="1" x14ac:dyDescent="0.2">
      <c r="B4" s="299" t="s">
        <v>105</v>
      </c>
      <c r="C4" s="467" t="s">
        <v>106</v>
      </c>
      <c r="D4" s="300">
        <v>561.70000000000005</v>
      </c>
      <c r="E4" s="301">
        <v>41.4</v>
      </c>
      <c r="F4" s="301">
        <v>57.6</v>
      </c>
      <c r="G4" s="302">
        <v>462.7</v>
      </c>
    </row>
    <row r="5" spans="2:7" ht="17" customHeight="1" x14ac:dyDescent="0.2">
      <c r="B5" s="303" t="s">
        <v>107</v>
      </c>
      <c r="C5" s="468"/>
      <c r="D5" s="304">
        <v>571</v>
      </c>
      <c r="E5" s="305">
        <v>42.2</v>
      </c>
      <c r="F5" s="305">
        <v>63.7</v>
      </c>
      <c r="G5" s="306">
        <v>465.1</v>
      </c>
    </row>
    <row r="6" spans="2:7" ht="17" customHeight="1" x14ac:dyDescent="0.2">
      <c r="B6" s="303" t="s">
        <v>108</v>
      </c>
      <c r="C6" s="468"/>
      <c r="D6" s="304">
        <v>573.20000000000005</v>
      </c>
      <c r="E6" s="305">
        <v>42.3</v>
      </c>
      <c r="F6" s="305">
        <v>63.7</v>
      </c>
      <c r="G6" s="306">
        <v>467.2</v>
      </c>
    </row>
    <row r="7" spans="2:7" ht="17" customHeight="1" x14ac:dyDescent="0.2">
      <c r="B7" s="303" t="s">
        <v>109</v>
      </c>
      <c r="C7" s="468"/>
      <c r="D7" s="304">
        <v>574.1</v>
      </c>
      <c r="E7" s="305">
        <v>42.3</v>
      </c>
      <c r="F7" s="305">
        <v>63.7</v>
      </c>
      <c r="G7" s="306">
        <v>468.1</v>
      </c>
    </row>
    <row r="8" spans="2:7" ht="17" customHeight="1" x14ac:dyDescent="0.2">
      <c r="B8" s="303" t="s">
        <v>110</v>
      </c>
      <c r="C8" s="468"/>
      <c r="D8" s="307">
        <v>570.6</v>
      </c>
      <c r="E8" s="308">
        <v>42.9</v>
      </c>
      <c r="F8" s="308">
        <v>63.6</v>
      </c>
      <c r="G8" s="309">
        <v>464.1</v>
      </c>
    </row>
    <row r="9" spans="2:7" ht="17" customHeight="1" x14ac:dyDescent="0.2">
      <c r="B9" s="303" t="s">
        <v>111</v>
      </c>
      <c r="C9" s="468"/>
      <c r="D9" s="307">
        <v>572.5</v>
      </c>
      <c r="E9" s="308">
        <v>42.8</v>
      </c>
      <c r="F9" s="308">
        <v>63.5</v>
      </c>
      <c r="G9" s="309">
        <v>466.2</v>
      </c>
    </row>
    <row r="10" spans="2:7" ht="17" customHeight="1" x14ac:dyDescent="0.2">
      <c r="B10" s="303" t="s">
        <v>14</v>
      </c>
      <c r="C10" s="468"/>
      <c r="D10" s="307">
        <v>575.20000000000005</v>
      </c>
      <c r="E10" s="308">
        <v>42.8</v>
      </c>
      <c r="F10" s="308">
        <v>63.7</v>
      </c>
      <c r="G10" s="309">
        <v>468.7</v>
      </c>
    </row>
    <row r="11" spans="2:7" ht="17" customHeight="1" x14ac:dyDescent="0.2">
      <c r="B11" s="303" t="s">
        <v>15</v>
      </c>
      <c r="C11" s="468"/>
      <c r="D11" s="307">
        <v>577.9</v>
      </c>
      <c r="E11" s="308">
        <v>42.8</v>
      </c>
      <c r="F11" s="308">
        <v>63.7</v>
      </c>
      <c r="G11" s="309">
        <v>471.4</v>
      </c>
    </row>
    <row r="12" spans="2:7" ht="17" customHeight="1" x14ac:dyDescent="0.2">
      <c r="B12" s="303" t="s">
        <v>16</v>
      </c>
      <c r="C12" s="468"/>
      <c r="D12" s="307">
        <v>578.29999999999995</v>
      </c>
      <c r="E12" s="308">
        <v>39.1</v>
      </c>
      <c r="F12" s="308">
        <v>63.5</v>
      </c>
      <c r="G12" s="309">
        <v>475.7</v>
      </c>
    </row>
    <row r="13" spans="2:7" ht="17" customHeight="1" x14ac:dyDescent="0.2">
      <c r="B13" s="303" t="s">
        <v>17</v>
      </c>
      <c r="C13" s="468"/>
      <c r="D13" s="310">
        <v>584.9</v>
      </c>
      <c r="E13" s="311">
        <v>39.1</v>
      </c>
      <c r="F13" s="311">
        <v>66.900000000000006</v>
      </c>
      <c r="G13" s="312">
        <v>478.9</v>
      </c>
    </row>
    <row r="14" spans="2:7" ht="17" customHeight="1" x14ac:dyDescent="0.2">
      <c r="B14" s="469" t="s">
        <v>112</v>
      </c>
      <c r="C14" s="313" t="s">
        <v>113</v>
      </c>
      <c r="D14" s="314">
        <v>584.49400000000003</v>
      </c>
      <c r="E14" s="315">
        <v>40.239000000000004</v>
      </c>
      <c r="F14" s="315">
        <v>67.192999999999998</v>
      </c>
      <c r="G14" s="316">
        <v>477.06200000000001</v>
      </c>
    </row>
    <row r="15" spans="2:7" ht="17" customHeight="1" x14ac:dyDescent="0.2">
      <c r="B15" s="470"/>
      <c r="C15" s="317" t="s">
        <v>114</v>
      </c>
      <c r="D15" s="310">
        <v>201.22800000000001</v>
      </c>
      <c r="E15" s="311">
        <v>12.657</v>
      </c>
      <c r="F15" s="311">
        <v>28.116999999999997</v>
      </c>
      <c r="G15" s="312">
        <v>160.45400000000001</v>
      </c>
    </row>
    <row r="16" spans="2:7" ht="17" customHeight="1" x14ac:dyDescent="0.2">
      <c r="B16" s="470"/>
      <c r="C16" s="317" t="s">
        <v>115</v>
      </c>
      <c r="D16" s="310">
        <v>128.57599999999999</v>
      </c>
      <c r="E16" s="311">
        <v>9.9979999999999993</v>
      </c>
      <c r="F16" s="311">
        <v>34.825000000000003</v>
      </c>
      <c r="G16" s="312">
        <v>83.753</v>
      </c>
    </row>
    <row r="17" spans="2:7" ht="17" customHeight="1" x14ac:dyDescent="0.2">
      <c r="B17" s="470"/>
      <c r="C17" s="317" t="s">
        <v>116</v>
      </c>
      <c r="D17" s="310">
        <v>131.68099999999998</v>
      </c>
      <c r="E17" s="311">
        <v>9.4420000000000002</v>
      </c>
      <c r="F17" s="311">
        <v>36.341000000000001</v>
      </c>
      <c r="G17" s="312">
        <v>85.897999999999996</v>
      </c>
    </row>
    <row r="18" spans="2:7" ht="17" customHeight="1" x14ac:dyDescent="0.2">
      <c r="B18" s="470"/>
      <c r="C18" s="317" t="s">
        <v>117</v>
      </c>
      <c r="D18" s="310">
        <v>93.579000000000008</v>
      </c>
      <c r="E18" s="311">
        <v>5.03</v>
      </c>
      <c r="F18" s="311">
        <v>8.7379999999999995</v>
      </c>
      <c r="G18" s="312">
        <v>79.811000000000007</v>
      </c>
    </row>
    <row r="19" spans="2:7" ht="17" customHeight="1" x14ac:dyDescent="0.2">
      <c r="B19" s="470"/>
      <c r="C19" s="317" t="s">
        <v>118</v>
      </c>
      <c r="D19" s="310">
        <v>141.67099999999999</v>
      </c>
      <c r="E19" s="311">
        <v>11.984</v>
      </c>
      <c r="F19" s="311">
        <v>20.068999999999999</v>
      </c>
      <c r="G19" s="312">
        <v>109.61799999999999</v>
      </c>
    </row>
    <row r="20" spans="2:7" ht="17" customHeight="1" x14ac:dyDescent="0.2">
      <c r="B20" s="470"/>
      <c r="C20" s="317" t="s">
        <v>119</v>
      </c>
      <c r="D20" s="310">
        <v>162.404</v>
      </c>
      <c r="E20" s="311">
        <v>7.5190000000000001</v>
      </c>
      <c r="F20" s="311">
        <v>24.632999999999999</v>
      </c>
      <c r="G20" s="312">
        <v>130.25200000000001</v>
      </c>
    </row>
    <row r="21" spans="2:7" ht="17" customHeight="1" x14ac:dyDescent="0.2">
      <c r="B21" s="470"/>
      <c r="C21" s="317" t="s">
        <v>120</v>
      </c>
      <c r="D21" s="310">
        <v>56.220999999999997</v>
      </c>
      <c r="E21" s="311">
        <v>5.7359999999999998</v>
      </c>
      <c r="F21" s="311">
        <v>0.89600000000000002</v>
      </c>
      <c r="G21" s="312">
        <v>49.588999999999999</v>
      </c>
    </row>
    <row r="22" spans="2:7" ht="17" customHeight="1" x14ac:dyDescent="0.2">
      <c r="B22" s="470"/>
      <c r="C22" s="317" t="s">
        <v>121</v>
      </c>
      <c r="D22" s="310">
        <v>164.25200000000001</v>
      </c>
      <c r="E22" s="311">
        <v>9.484</v>
      </c>
      <c r="F22" s="311">
        <v>23.852</v>
      </c>
      <c r="G22" s="312">
        <v>130.916</v>
      </c>
    </row>
    <row r="23" spans="2:7" ht="17" customHeight="1" x14ac:dyDescent="0.2">
      <c r="B23" s="471"/>
      <c r="C23" s="318" t="s">
        <v>21</v>
      </c>
      <c r="D23" s="319">
        <v>1664.106</v>
      </c>
      <c r="E23" s="320">
        <v>112.089</v>
      </c>
      <c r="F23" s="320">
        <v>244.66399999999999</v>
      </c>
      <c r="G23" s="321">
        <v>1307.3530000000001</v>
      </c>
    </row>
    <row r="24" spans="2:7" ht="17" customHeight="1" x14ac:dyDescent="0.2">
      <c r="B24" s="469" t="s">
        <v>122</v>
      </c>
      <c r="C24" s="322" t="s">
        <v>123</v>
      </c>
      <c r="D24" s="323">
        <v>1512.3</v>
      </c>
      <c r="E24" s="315">
        <v>102.6</v>
      </c>
      <c r="F24" s="315">
        <v>220.9</v>
      </c>
      <c r="G24" s="324">
        <v>1188.8</v>
      </c>
    </row>
    <row r="25" spans="2:7" ht="17" customHeight="1" x14ac:dyDescent="0.2">
      <c r="B25" s="472"/>
      <c r="C25" s="325" t="s">
        <v>124</v>
      </c>
      <c r="D25" s="326">
        <v>164.3</v>
      </c>
      <c r="E25" s="311">
        <v>9.5</v>
      </c>
      <c r="F25" s="311">
        <v>23.9</v>
      </c>
      <c r="G25" s="327">
        <v>130.9</v>
      </c>
    </row>
    <row r="26" spans="2:7" ht="17" customHeight="1" x14ac:dyDescent="0.2">
      <c r="B26" s="473"/>
      <c r="C26" s="318" t="s">
        <v>21</v>
      </c>
      <c r="D26" s="328">
        <v>1676.6</v>
      </c>
      <c r="E26" s="320">
        <v>112.1</v>
      </c>
      <c r="F26" s="320">
        <v>244.8</v>
      </c>
      <c r="G26" s="321">
        <v>1319.7</v>
      </c>
    </row>
    <row r="27" spans="2:7" ht="17" customHeight="1" x14ac:dyDescent="0.2">
      <c r="B27" s="329" t="s">
        <v>125</v>
      </c>
      <c r="C27" s="474" t="s">
        <v>123</v>
      </c>
      <c r="D27" s="330">
        <v>1692.5</v>
      </c>
      <c r="E27" s="331">
        <v>119.3</v>
      </c>
      <c r="F27" s="331">
        <v>244.7</v>
      </c>
      <c r="G27" s="332">
        <v>1328.5</v>
      </c>
    </row>
    <row r="28" spans="2:7" ht="17" customHeight="1" x14ac:dyDescent="0.2">
      <c r="B28" s="329" t="s">
        <v>126</v>
      </c>
      <c r="C28" s="475"/>
      <c r="D28" s="330">
        <v>1686.1999999999998</v>
      </c>
      <c r="E28" s="331">
        <v>119.3</v>
      </c>
      <c r="F28" s="331">
        <v>244.8</v>
      </c>
      <c r="G28" s="332">
        <v>1322.1</v>
      </c>
    </row>
    <row r="29" spans="2:7" ht="17" customHeight="1" x14ac:dyDescent="0.2">
      <c r="B29" s="329" t="s">
        <v>127</v>
      </c>
      <c r="C29" s="475"/>
      <c r="D29" s="330">
        <v>1711.3000000000002</v>
      </c>
      <c r="E29" s="331">
        <v>123.6</v>
      </c>
      <c r="F29" s="331">
        <v>247</v>
      </c>
      <c r="G29" s="332">
        <v>1340.7</v>
      </c>
    </row>
    <row r="30" spans="2:7" ht="17" customHeight="1" x14ac:dyDescent="0.2">
      <c r="B30" s="329" t="s">
        <v>128</v>
      </c>
      <c r="C30" s="475"/>
      <c r="D30" s="330">
        <v>1739</v>
      </c>
      <c r="E30" s="331">
        <v>123.8</v>
      </c>
      <c r="F30" s="331">
        <v>246.8</v>
      </c>
      <c r="G30" s="332">
        <v>1368.4</v>
      </c>
    </row>
    <row r="31" spans="2:7" ht="17" customHeight="1" x14ac:dyDescent="0.2">
      <c r="B31" s="329" t="s">
        <v>129</v>
      </c>
      <c r="C31" s="475"/>
      <c r="D31" s="330">
        <v>1748.9</v>
      </c>
      <c r="E31" s="331">
        <v>125.7</v>
      </c>
      <c r="F31" s="331">
        <v>244.5</v>
      </c>
      <c r="G31" s="332">
        <v>1378.7</v>
      </c>
    </row>
    <row r="32" spans="2:7" ht="17" customHeight="1" x14ac:dyDescent="0.2">
      <c r="B32" s="329" t="s">
        <v>130</v>
      </c>
      <c r="C32" s="475"/>
      <c r="D32" s="330">
        <v>1759.4</v>
      </c>
      <c r="E32" s="331">
        <v>118.7</v>
      </c>
      <c r="F32" s="331">
        <v>250.9</v>
      </c>
      <c r="G32" s="332">
        <v>1389.8</v>
      </c>
    </row>
    <row r="33" spans="2:7" ht="17" customHeight="1" x14ac:dyDescent="0.2">
      <c r="B33" s="329" t="s">
        <v>131</v>
      </c>
      <c r="C33" s="475"/>
      <c r="D33" s="330">
        <v>1785.1</v>
      </c>
      <c r="E33" s="331">
        <v>120.6</v>
      </c>
      <c r="F33" s="331">
        <v>250.9</v>
      </c>
      <c r="G33" s="332">
        <v>1413.6</v>
      </c>
    </row>
    <row r="34" spans="2:7" ht="17" customHeight="1" x14ac:dyDescent="0.2">
      <c r="B34" s="329" t="s">
        <v>132</v>
      </c>
      <c r="C34" s="475"/>
      <c r="D34" s="330">
        <v>1798.6</v>
      </c>
      <c r="E34" s="331">
        <v>126.9</v>
      </c>
      <c r="F34" s="331">
        <v>250.9</v>
      </c>
      <c r="G34" s="332">
        <v>1420.8</v>
      </c>
    </row>
    <row r="35" spans="2:7" ht="17" customHeight="1" x14ac:dyDescent="0.2">
      <c r="B35" s="333" t="s">
        <v>238</v>
      </c>
      <c r="C35" s="475"/>
      <c r="D35" s="330">
        <f t="shared" ref="D35:D41" si="0">SUM(E35:G35)</f>
        <v>1798.6000000000001</v>
      </c>
      <c r="E35" s="331">
        <v>126.9</v>
      </c>
      <c r="F35" s="331">
        <v>250.8</v>
      </c>
      <c r="G35" s="332">
        <v>1420.9</v>
      </c>
    </row>
    <row r="36" spans="2:7" ht="17" customHeight="1" x14ac:dyDescent="0.2">
      <c r="B36" s="333" t="s">
        <v>239</v>
      </c>
      <c r="C36" s="475"/>
      <c r="D36" s="330">
        <f t="shared" si="0"/>
        <v>1800.2</v>
      </c>
      <c r="E36" s="331">
        <v>127</v>
      </c>
      <c r="F36" s="331">
        <v>251</v>
      </c>
      <c r="G36" s="332">
        <v>1422.2</v>
      </c>
    </row>
    <row r="37" spans="2:7" ht="17" customHeight="1" x14ac:dyDescent="0.2">
      <c r="B37" s="333" t="s">
        <v>240</v>
      </c>
      <c r="C37" s="475"/>
      <c r="D37" s="330">
        <f t="shared" si="0"/>
        <v>1806.5</v>
      </c>
      <c r="E37" s="331">
        <v>126.1</v>
      </c>
      <c r="F37" s="331">
        <v>252.1</v>
      </c>
      <c r="G37" s="332">
        <v>1428.3</v>
      </c>
    </row>
    <row r="38" spans="2:7" ht="17" customHeight="1" x14ac:dyDescent="0.2">
      <c r="B38" s="333" t="s">
        <v>241</v>
      </c>
      <c r="C38" s="475"/>
      <c r="D38" s="330">
        <f t="shared" si="0"/>
        <v>1809.2</v>
      </c>
      <c r="E38" s="331">
        <v>126.3</v>
      </c>
      <c r="F38" s="331">
        <v>252.5</v>
      </c>
      <c r="G38" s="332">
        <v>1430.4</v>
      </c>
    </row>
    <row r="39" spans="2:7" ht="17" customHeight="1" x14ac:dyDescent="0.2">
      <c r="B39" s="333" t="s">
        <v>242</v>
      </c>
      <c r="C39" s="475"/>
      <c r="D39" s="330">
        <f t="shared" si="0"/>
        <v>1811.8000000000002</v>
      </c>
      <c r="E39" s="331">
        <v>126.6</v>
      </c>
      <c r="F39" s="331">
        <v>251.8</v>
      </c>
      <c r="G39" s="332">
        <v>1433.4</v>
      </c>
    </row>
    <row r="40" spans="2:7" ht="17" customHeight="1" x14ac:dyDescent="0.2">
      <c r="B40" s="333" t="s">
        <v>243</v>
      </c>
      <c r="C40" s="475"/>
      <c r="D40" s="330">
        <f t="shared" si="0"/>
        <v>1821</v>
      </c>
      <c r="E40" s="331">
        <v>127.2</v>
      </c>
      <c r="F40" s="331">
        <v>253.1</v>
      </c>
      <c r="G40" s="332">
        <v>1440.7</v>
      </c>
    </row>
    <row r="41" spans="2:7" ht="17" customHeight="1" x14ac:dyDescent="0.2">
      <c r="B41" s="333" t="s">
        <v>244</v>
      </c>
      <c r="C41" s="475"/>
      <c r="D41" s="330">
        <f t="shared" si="0"/>
        <v>1823.6</v>
      </c>
      <c r="E41" s="334">
        <v>127.4</v>
      </c>
      <c r="F41" s="331">
        <v>253</v>
      </c>
      <c r="G41" s="332">
        <v>1443.2</v>
      </c>
    </row>
    <row r="42" spans="2:7" ht="17" customHeight="1" x14ac:dyDescent="0.2">
      <c r="B42" s="333" t="s">
        <v>265</v>
      </c>
      <c r="C42" s="475"/>
      <c r="D42" s="330">
        <f>SUM(E42:G42)</f>
        <v>1826.6</v>
      </c>
      <c r="E42" s="334">
        <v>127.9</v>
      </c>
      <c r="F42" s="331">
        <v>253</v>
      </c>
      <c r="G42" s="332">
        <v>1445.7</v>
      </c>
    </row>
    <row r="43" spans="2:7" ht="17" customHeight="1" x14ac:dyDescent="0.2">
      <c r="B43" s="333" t="s">
        <v>293</v>
      </c>
      <c r="C43" s="475"/>
      <c r="D43" s="330">
        <f>SUM(E43:G43)</f>
        <v>1831.3999999999999</v>
      </c>
      <c r="E43" s="334">
        <v>128.80000000000001</v>
      </c>
      <c r="F43" s="331">
        <v>253</v>
      </c>
      <c r="G43" s="332">
        <v>1449.6</v>
      </c>
    </row>
    <row r="44" spans="2:7" ht="17" customHeight="1" x14ac:dyDescent="0.2">
      <c r="B44" s="333" t="s">
        <v>294</v>
      </c>
      <c r="C44" s="475"/>
      <c r="D44" s="335">
        <f>SUM(E44:G44)</f>
        <v>1831.8</v>
      </c>
      <c r="E44" s="334">
        <v>123.7</v>
      </c>
      <c r="F44" s="331">
        <v>256.60000000000002</v>
      </c>
      <c r="G44" s="332">
        <v>1451.5</v>
      </c>
    </row>
    <row r="45" spans="2:7" ht="17" customHeight="1" x14ac:dyDescent="0.2">
      <c r="B45" s="333" t="s">
        <v>299</v>
      </c>
      <c r="C45" s="475"/>
      <c r="D45" s="335">
        <f>SUM(E45:G45)</f>
        <v>1832.3000000000002</v>
      </c>
      <c r="E45" s="331">
        <v>123.8</v>
      </c>
      <c r="F45" s="334">
        <v>256.60000000000002</v>
      </c>
      <c r="G45" s="503">
        <v>1451.9</v>
      </c>
    </row>
    <row r="46" spans="2:7" ht="17" customHeight="1" thickBot="1" x14ac:dyDescent="0.25">
      <c r="B46" s="504" t="s">
        <v>300</v>
      </c>
      <c r="C46" s="476"/>
      <c r="D46" s="336">
        <f>SUM(E46:G46)</f>
        <v>1834.2</v>
      </c>
      <c r="E46" s="505">
        <v>123.8</v>
      </c>
      <c r="F46" s="506">
        <v>256.39999999999998</v>
      </c>
      <c r="G46" s="507">
        <v>1454</v>
      </c>
    </row>
    <row r="47" spans="2:7" ht="5.15" customHeight="1" x14ac:dyDescent="0.2">
      <c r="B47" s="48"/>
      <c r="C47" s="337"/>
      <c r="D47" s="326"/>
      <c r="E47" s="338"/>
      <c r="F47" s="338"/>
      <c r="G47" s="326"/>
    </row>
    <row r="48" spans="2:7" ht="18.649999999999999" customHeight="1" x14ac:dyDescent="0.2">
      <c r="B48" s="339" t="s">
        <v>249</v>
      </c>
      <c r="C48" s="340"/>
      <c r="D48" s="340"/>
      <c r="E48" s="341"/>
      <c r="F48" s="341"/>
      <c r="G48" s="341"/>
    </row>
    <row r="49" spans="2:7" ht="18.649999999999999" customHeight="1" x14ac:dyDescent="0.2">
      <c r="B49" s="339" t="s">
        <v>246</v>
      </c>
      <c r="C49" s="340"/>
      <c r="D49" s="340"/>
      <c r="E49" s="340"/>
      <c r="F49" s="340"/>
      <c r="G49" s="340"/>
    </row>
    <row r="56" spans="2:7" x14ac:dyDescent="0.2">
      <c r="D56" s="133"/>
    </row>
  </sheetData>
  <mergeCells count="5">
    <mergeCell ref="B1:G1"/>
    <mergeCell ref="C4:C13"/>
    <mergeCell ref="B14:B23"/>
    <mergeCell ref="B24:B26"/>
    <mergeCell ref="C27:C46"/>
  </mergeCells>
  <phoneticPr fontId="3"/>
  <printOptions horizontalCentered="1"/>
  <pageMargins left="0.39370078740157483" right="0.39370078740157483" top="0.39370078740157483" bottom="0.39370078740157483" header="0.39370078740157483" footer="0.3937007874015748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4"/>
  <sheetViews>
    <sheetView view="pageBreakPreview" zoomScaleNormal="100" zoomScaleSheetLayoutView="100" workbookViewId="0"/>
  </sheetViews>
  <sheetFormatPr defaultColWidth="9" defaultRowHeight="13" x14ac:dyDescent="0.2"/>
  <cols>
    <col min="1" max="1" width="3" style="103" customWidth="1"/>
    <col min="2" max="2" width="15.6328125" style="103" customWidth="1"/>
    <col min="3" max="3" width="24.6328125" style="103" customWidth="1"/>
    <col min="4" max="5" width="12.6328125" style="103" customWidth="1"/>
    <col min="6" max="16384" width="9" style="103"/>
  </cols>
  <sheetData>
    <row r="1" spans="2:5" ht="24" customHeight="1" x14ac:dyDescent="0.2">
      <c r="B1" s="481" t="s">
        <v>47</v>
      </c>
      <c r="C1" s="481"/>
      <c r="D1" s="481"/>
      <c r="E1" s="481"/>
    </row>
    <row r="2" spans="2:5" ht="20" customHeight="1" thickBot="1" x14ac:dyDescent="0.25">
      <c r="B2" s="104"/>
      <c r="C2" s="104"/>
      <c r="D2" s="104"/>
      <c r="E2" s="342" t="s">
        <v>306</v>
      </c>
    </row>
    <row r="3" spans="2:5" ht="19" customHeight="1" x14ac:dyDescent="0.2">
      <c r="B3" s="482" t="s">
        <v>48</v>
      </c>
      <c r="C3" s="483"/>
      <c r="D3" s="343" t="s">
        <v>49</v>
      </c>
      <c r="E3" s="486" t="s">
        <v>50</v>
      </c>
    </row>
    <row r="4" spans="2:5" ht="19" customHeight="1" x14ac:dyDescent="0.2">
      <c r="B4" s="484"/>
      <c r="C4" s="485"/>
      <c r="D4" s="344" t="s">
        <v>51</v>
      </c>
      <c r="E4" s="487"/>
    </row>
    <row r="5" spans="2:5" ht="19" customHeight="1" x14ac:dyDescent="0.2">
      <c r="B5" s="488" t="s">
        <v>52</v>
      </c>
      <c r="C5" s="345" t="s">
        <v>53</v>
      </c>
      <c r="D5" s="346">
        <v>6.5</v>
      </c>
      <c r="E5" s="347">
        <v>4.4000000000000004</v>
      </c>
    </row>
    <row r="6" spans="2:5" ht="19" customHeight="1" x14ac:dyDescent="0.2">
      <c r="B6" s="489"/>
      <c r="C6" s="348" t="s">
        <v>54</v>
      </c>
      <c r="D6" s="349">
        <v>19.899999999999999</v>
      </c>
      <c r="E6" s="347">
        <v>4.88</v>
      </c>
    </row>
    <row r="7" spans="2:5" ht="19" customHeight="1" x14ac:dyDescent="0.2">
      <c r="B7" s="489"/>
      <c r="C7" s="348" t="s">
        <v>55</v>
      </c>
      <c r="D7" s="349">
        <v>5.5</v>
      </c>
      <c r="E7" s="347">
        <v>5.4</v>
      </c>
    </row>
    <row r="8" spans="2:5" ht="19" customHeight="1" x14ac:dyDescent="0.2">
      <c r="B8" s="490"/>
      <c r="C8" s="348" t="s">
        <v>56</v>
      </c>
      <c r="D8" s="349">
        <v>23</v>
      </c>
      <c r="E8" s="350" t="s">
        <v>57</v>
      </c>
    </row>
    <row r="9" spans="2:5" ht="19" customHeight="1" x14ac:dyDescent="0.2">
      <c r="B9" s="351" t="s">
        <v>58</v>
      </c>
      <c r="C9" s="352" t="s">
        <v>59</v>
      </c>
      <c r="D9" s="353">
        <v>30.6</v>
      </c>
      <c r="E9" s="354">
        <v>23.84</v>
      </c>
    </row>
    <row r="10" spans="2:5" ht="19" customHeight="1" x14ac:dyDescent="0.2">
      <c r="B10" s="488" t="s">
        <v>60</v>
      </c>
      <c r="C10" s="348" t="s">
        <v>61</v>
      </c>
      <c r="D10" s="349">
        <v>1.1000000000000001</v>
      </c>
      <c r="E10" s="347">
        <v>1.1000000000000001</v>
      </c>
    </row>
    <row r="11" spans="2:5" ht="19" customHeight="1" x14ac:dyDescent="0.2">
      <c r="B11" s="489"/>
      <c r="C11" s="348" t="s">
        <v>62</v>
      </c>
      <c r="D11" s="349">
        <v>3</v>
      </c>
      <c r="E11" s="350" t="s">
        <v>57</v>
      </c>
    </row>
    <row r="12" spans="2:5" ht="19" customHeight="1" x14ac:dyDescent="0.2">
      <c r="B12" s="355"/>
      <c r="C12" s="348" t="s">
        <v>63</v>
      </c>
      <c r="D12" s="349">
        <v>2.4</v>
      </c>
      <c r="E12" s="350">
        <v>2.29</v>
      </c>
    </row>
    <row r="13" spans="2:5" ht="19" customHeight="1" x14ac:dyDescent="0.2">
      <c r="B13" s="356" t="s">
        <v>64</v>
      </c>
      <c r="C13" s="352" t="s">
        <v>65</v>
      </c>
      <c r="D13" s="353">
        <v>13.4</v>
      </c>
      <c r="E13" s="354">
        <v>11.1</v>
      </c>
    </row>
    <row r="14" spans="2:5" ht="19" customHeight="1" x14ac:dyDescent="0.2">
      <c r="B14" s="488" t="s">
        <v>66</v>
      </c>
      <c r="C14" s="348" t="s">
        <v>67</v>
      </c>
      <c r="D14" s="349">
        <v>1.2</v>
      </c>
      <c r="E14" s="347">
        <v>0.61</v>
      </c>
    </row>
    <row r="15" spans="2:5" ht="19" customHeight="1" x14ac:dyDescent="0.2">
      <c r="B15" s="489"/>
      <c r="C15" s="348" t="s">
        <v>68</v>
      </c>
      <c r="D15" s="349">
        <v>1.5</v>
      </c>
      <c r="E15" s="347">
        <v>1.46</v>
      </c>
    </row>
    <row r="16" spans="2:5" ht="19" customHeight="1" x14ac:dyDescent="0.2">
      <c r="B16" s="489"/>
      <c r="C16" s="348" t="s">
        <v>69</v>
      </c>
      <c r="D16" s="349">
        <v>0.6</v>
      </c>
      <c r="E16" s="347">
        <v>0.64</v>
      </c>
    </row>
    <row r="17" spans="2:5" ht="19" customHeight="1" x14ac:dyDescent="0.2">
      <c r="B17" s="489"/>
      <c r="C17" s="348" t="s">
        <v>70</v>
      </c>
      <c r="D17" s="349">
        <v>0.08</v>
      </c>
      <c r="E17" s="347">
        <v>0.08</v>
      </c>
    </row>
    <row r="18" spans="2:5" ht="19" customHeight="1" x14ac:dyDescent="0.2">
      <c r="B18" s="489"/>
      <c r="C18" s="357" t="s">
        <v>71</v>
      </c>
      <c r="D18" s="358">
        <v>1.2</v>
      </c>
      <c r="E18" s="359">
        <v>1.2</v>
      </c>
    </row>
    <row r="19" spans="2:5" ht="19" customHeight="1" x14ac:dyDescent="0.2">
      <c r="B19" s="477" t="s">
        <v>72</v>
      </c>
      <c r="C19" s="360" t="s">
        <v>73</v>
      </c>
      <c r="D19" s="349">
        <v>7.0000000000000007E-2</v>
      </c>
      <c r="E19" s="347">
        <v>7.0000000000000007E-2</v>
      </c>
    </row>
    <row r="20" spans="2:5" ht="19" customHeight="1" x14ac:dyDescent="0.2">
      <c r="B20" s="478"/>
      <c r="C20" s="360" t="s">
        <v>74</v>
      </c>
      <c r="D20" s="349">
        <v>0.43</v>
      </c>
      <c r="E20" s="347">
        <v>0.41</v>
      </c>
    </row>
    <row r="21" spans="2:5" ht="19" customHeight="1" x14ac:dyDescent="0.2">
      <c r="B21" s="478"/>
      <c r="C21" s="360" t="s">
        <v>75</v>
      </c>
      <c r="D21" s="349">
        <v>0.23</v>
      </c>
      <c r="E21" s="347">
        <v>0.24</v>
      </c>
    </row>
    <row r="22" spans="2:5" ht="19" customHeight="1" x14ac:dyDescent="0.2">
      <c r="B22" s="478"/>
      <c r="C22" s="360" t="s">
        <v>76</v>
      </c>
      <c r="D22" s="349">
        <v>0.1</v>
      </c>
      <c r="E22" s="350" t="s">
        <v>57</v>
      </c>
    </row>
    <row r="23" spans="2:5" ht="19" customHeight="1" x14ac:dyDescent="0.2">
      <c r="B23" s="478"/>
      <c r="C23" s="360" t="s">
        <v>77</v>
      </c>
      <c r="D23" s="349">
        <v>0.1</v>
      </c>
      <c r="E23" s="347">
        <v>0.11</v>
      </c>
    </row>
    <row r="24" spans="2:5" ht="19" customHeight="1" x14ac:dyDescent="0.2">
      <c r="B24" s="478"/>
      <c r="C24" s="360" t="s">
        <v>78</v>
      </c>
      <c r="D24" s="349">
        <v>0.23</v>
      </c>
      <c r="E24" s="347">
        <v>0.23</v>
      </c>
    </row>
    <row r="25" spans="2:5" ht="19" customHeight="1" x14ac:dyDescent="0.2">
      <c r="B25" s="478"/>
      <c r="C25" s="360" t="s">
        <v>79</v>
      </c>
      <c r="D25" s="349">
        <v>0.24</v>
      </c>
      <c r="E25" s="347">
        <v>0.24</v>
      </c>
    </row>
    <row r="26" spans="2:5" ht="19" customHeight="1" x14ac:dyDescent="0.2">
      <c r="B26" s="478"/>
      <c r="C26" s="360" t="s">
        <v>80</v>
      </c>
      <c r="D26" s="349">
        <v>0.16</v>
      </c>
      <c r="E26" s="347">
        <v>0.17</v>
      </c>
    </row>
    <row r="27" spans="2:5" ht="19" customHeight="1" x14ac:dyDescent="0.2">
      <c r="B27" s="478"/>
      <c r="C27" s="360" t="s">
        <v>81</v>
      </c>
      <c r="D27" s="349">
        <v>0.24</v>
      </c>
      <c r="E27" s="347">
        <v>0.24</v>
      </c>
    </row>
    <row r="28" spans="2:5" ht="19" customHeight="1" x14ac:dyDescent="0.2">
      <c r="B28" s="478"/>
      <c r="C28" s="360" t="s">
        <v>82</v>
      </c>
      <c r="D28" s="349">
        <v>0.12</v>
      </c>
      <c r="E28" s="347">
        <v>0.12</v>
      </c>
    </row>
    <row r="29" spans="2:5" ht="19" customHeight="1" x14ac:dyDescent="0.2">
      <c r="B29" s="478"/>
      <c r="C29" s="360" t="s">
        <v>83</v>
      </c>
      <c r="D29" s="349">
        <v>0.09</v>
      </c>
      <c r="E29" s="347">
        <v>0.09</v>
      </c>
    </row>
    <row r="30" spans="2:5" ht="19" customHeight="1" x14ac:dyDescent="0.2">
      <c r="B30" s="478"/>
      <c r="C30" s="360" t="s">
        <v>84</v>
      </c>
      <c r="D30" s="349">
        <v>0.32</v>
      </c>
      <c r="E30" s="347">
        <v>0.27</v>
      </c>
    </row>
    <row r="31" spans="2:5" ht="19" customHeight="1" x14ac:dyDescent="0.2">
      <c r="B31" s="478"/>
      <c r="C31" s="360" t="s">
        <v>85</v>
      </c>
      <c r="D31" s="349">
        <v>0.11</v>
      </c>
      <c r="E31" s="347">
        <v>0.11</v>
      </c>
    </row>
    <row r="32" spans="2:5" ht="19" customHeight="1" x14ac:dyDescent="0.2">
      <c r="B32" s="478"/>
      <c r="C32" s="360" t="s">
        <v>86</v>
      </c>
      <c r="D32" s="349">
        <v>0.1</v>
      </c>
      <c r="E32" s="347">
        <v>0.1</v>
      </c>
    </row>
    <row r="33" spans="2:5" ht="19" customHeight="1" x14ac:dyDescent="0.2">
      <c r="B33" s="478"/>
      <c r="C33" s="360" t="s">
        <v>87</v>
      </c>
      <c r="D33" s="349">
        <v>0.11</v>
      </c>
      <c r="E33" s="347">
        <v>0.11</v>
      </c>
    </row>
    <row r="34" spans="2:5" ht="19" customHeight="1" x14ac:dyDescent="0.2">
      <c r="B34" s="478"/>
      <c r="C34" s="360" t="s">
        <v>88</v>
      </c>
      <c r="D34" s="349">
        <v>0.2</v>
      </c>
      <c r="E34" s="347">
        <v>0.21</v>
      </c>
    </row>
    <row r="35" spans="2:5" ht="19" customHeight="1" x14ac:dyDescent="0.2">
      <c r="B35" s="478"/>
      <c r="C35" s="360" t="s">
        <v>89</v>
      </c>
      <c r="D35" s="349">
        <v>0.28999999999999998</v>
      </c>
      <c r="E35" s="347">
        <v>0.28999999999999998</v>
      </c>
    </row>
    <row r="36" spans="2:5" ht="19" customHeight="1" x14ac:dyDescent="0.2">
      <c r="B36" s="478"/>
      <c r="C36" s="360" t="s">
        <v>90</v>
      </c>
      <c r="D36" s="349">
        <v>0.63</v>
      </c>
      <c r="E36" s="347">
        <v>0.7</v>
      </c>
    </row>
    <row r="37" spans="2:5" ht="19" customHeight="1" x14ac:dyDescent="0.2">
      <c r="B37" s="478"/>
      <c r="C37" s="360" t="s">
        <v>91</v>
      </c>
      <c r="D37" s="349">
        <v>0.08</v>
      </c>
      <c r="E37" s="347">
        <v>0.08</v>
      </c>
    </row>
    <row r="38" spans="2:5" ht="19" customHeight="1" x14ac:dyDescent="0.2">
      <c r="B38" s="478"/>
      <c r="C38" s="360" t="s">
        <v>92</v>
      </c>
      <c r="D38" s="349">
        <v>0.48</v>
      </c>
      <c r="E38" s="347">
        <v>0.48</v>
      </c>
    </row>
    <row r="39" spans="2:5" ht="19" customHeight="1" x14ac:dyDescent="0.2">
      <c r="B39" s="478"/>
      <c r="C39" s="361" t="s">
        <v>93</v>
      </c>
      <c r="D39" s="358">
        <v>0.23</v>
      </c>
      <c r="E39" s="362">
        <v>0.27</v>
      </c>
    </row>
    <row r="40" spans="2:5" ht="19" customHeight="1" x14ac:dyDescent="0.2">
      <c r="B40" s="363"/>
      <c r="C40" s="364" t="s">
        <v>94</v>
      </c>
      <c r="D40" s="358">
        <v>0.11</v>
      </c>
      <c r="E40" s="362">
        <v>0.11</v>
      </c>
    </row>
    <row r="41" spans="2:5" ht="19" customHeight="1" x14ac:dyDescent="0.2">
      <c r="B41" s="363" t="s">
        <v>95</v>
      </c>
      <c r="C41" s="364" t="s">
        <v>96</v>
      </c>
      <c r="D41" s="358">
        <v>9.1999999999999993</v>
      </c>
      <c r="E41" s="362">
        <v>8.3000000000000007</v>
      </c>
    </row>
    <row r="42" spans="2:5" ht="19" customHeight="1" thickBot="1" x14ac:dyDescent="0.25">
      <c r="B42" s="479" t="s">
        <v>97</v>
      </c>
      <c r="C42" s="480"/>
      <c r="D42" s="365">
        <f>SUM(D5:D41)</f>
        <v>123.85</v>
      </c>
      <c r="E42" s="366">
        <f>SUM(E5:E41)</f>
        <v>69.950000000000017</v>
      </c>
    </row>
    <row r="43" spans="2:5" ht="9" customHeight="1" x14ac:dyDescent="0.2">
      <c r="B43" s="367"/>
      <c r="C43" s="367"/>
      <c r="D43" s="368"/>
      <c r="E43" s="368"/>
    </row>
    <row r="44" spans="2:5" ht="17.149999999999999" customHeight="1" x14ac:dyDescent="0.2">
      <c r="B44" s="104" t="s">
        <v>214</v>
      </c>
      <c r="C44" s="104"/>
      <c r="D44" s="104"/>
      <c r="E44" s="104"/>
    </row>
  </sheetData>
  <mergeCells count="8">
    <mergeCell ref="B19:B39"/>
    <mergeCell ref="B42:C42"/>
    <mergeCell ref="B1:E1"/>
    <mergeCell ref="B3:C4"/>
    <mergeCell ref="E3:E4"/>
    <mergeCell ref="B5:B8"/>
    <mergeCell ref="B10:B11"/>
    <mergeCell ref="B14:B18"/>
  </mergeCells>
  <phoneticPr fontId="3"/>
  <printOptions horizontalCentered="1"/>
  <pageMargins left="0.39370078740157483" right="0.39370078740157483" top="0.39370078740157483" bottom="0.39370078740157483" header="0.39370078740157483" footer="0.3937007874015748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view="pageBreakPreview" zoomScaleNormal="100" zoomScaleSheetLayoutView="100" workbookViewId="0"/>
  </sheetViews>
  <sheetFormatPr defaultColWidth="9" defaultRowHeight="13" x14ac:dyDescent="0.2"/>
  <cols>
    <col min="1" max="1" width="1.90625" style="103" customWidth="1"/>
    <col min="2" max="2" width="12.26953125" style="103" customWidth="1"/>
    <col min="3" max="8" width="9.6328125" style="103" customWidth="1"/>
    <col min="9" max="9" width="10.6328125" style="103" customWidth="1"/>
    <col min="10" max="14" width="9.6328125" style="103" customWidth="1"/>
    <col min="15" max="15" width="1.26953125" style="103" customWidth="1"/>
    <col min="16" max="16384" width="9" style="103"/>
  </cols>
  <sheetData>
    <row r="1" spans="2:14" ht="24" customHeight="1" x14ac:dyDescent="0.2">
      <c r="B1" s="491" t="s">
        <v>26</v>
      </c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</row>
    <row r="2" spans="2:14" ht="24" customHeight="1" thickBot="1" x14ac:dyDescent="0.25">
      <c r="B2" s="369"/>
      <c r="C2" s="369"/>
      <c r="D2" s="370"/>
      <c r="E2" s="370"/>
      <c r="F2" s="371"/>
      <c r="G2" s="132"/>
      <c r="H2" s="132"/>
      <c r="I2" s="132"/>
      <c r="J2" s="105"/>
      <c r="K2" s="105"/>
      <c r="L2" s="105"/>
      <c r="M2" s="132"/>
      <c r="N2" s="105" t="s">
        <v>304</v>
      </c>
    </row>
    <row r="3" spans="2:14" ht="25" customHeight="1" x14ac:dyDescent="0.2">
      <c r="B3" s="106"/>
      <c r="C3" s="107"/>
      <c r="D3" s="108" t="s">
        <v>27</v>
      </c>
      <c r="E3" s="108" t="s">
        <v>28</v>
      </c>
      <c r="F3" s="108" t="s">
        <v>27</v>
      </c>
      <c r="G3" s="109" t="s">
        <v>27</v>
      </c>
      <c r="H3" s="109" t="s">
        <v>29</v>
      </c>
      <c r="I3" s="108"/>
      <c r="J3" s="109" t="s">
        <v>30</v>
      </c>
      <c r="K3" s="108"/>
      <c r="L3" s="108"/>
      <c r="M3" s="108"/>
      <c r="N3" s="110" t="s">
        <v>31</v>
      </c>
    </row>
    <row r="4" spans="2:14" ht="25" customHeight="1" x14ac:dyDescent="0.2">
      <c r="B4" s="111" t="s">
        <v>32</v>
      </c>
      <c r="C4" s="112" t="s">
        <v>33</v>
      </c>
      <c r="D4" s="416" t="s">
        <v>34</v>
      </c>
      <c r="E4" s="416" t="s">
        <v>34</v>
      </c>
      <c r="F4" s="416" t="s">
        <v>35</v>
      </c>
      <c r="G4" s="416"/>
      <c r="H4" s="416"/>
      <c r="I4" s="416" t="s">
        <v>36</v>
      </c>
      <c r="J4" s="416"/>
      <c r="K4" s="416" t="s">
        <v>37</v>
      </c>
      <c r="L4" s="416" t="s">
        <v>38</v>
      </c>
      <c r="M4" s="416" t="s">
        <v>39</v>
      </c>
      <c r="N4" s="113"/>
    </row>
    <row r="5" spans="2:14" ht="25" customHeight="1" x14ac:dyDescent="0.2">
      <c r="B5" s="114"/>
      <c r="C5" s="115"/>
      <c r="D5" s="115" t="s">
        <v>40</v>
      </c>
      <c r="E5" s="115" t="s">
        <v>40</v>
      </c>
      <c r="F5" s="115" t="s">
        <v>40</v>
      </c>
      <c r="G5" s="116" t="s">
        <v>41</v>
      </c>
      <c r="H5" s="116" t="s">
        <v>41</v>
      </c>
      <c r="I5" s="115"/>
      <c r="J5" s="116" t="s">
        <v>42</v>
      </c>
      <c r="K5" s="115"/>
      <c r="L5" s="115"/>
      <c r="M5" s="115"/>
      <c r="N5" s="117" t="s">
        <v>43</v>
      </c>
    </row>
    <row r="6" spans="2:14" ht="25" customHeight="1" x14ac:dyDescent="0.2">
      <c r="B6" s="118" t="s">
        <v>44</v>
      </c>
      <c r="C6" s="119">
        <f>SUM(D6:T6)</f>
        <v>1573.1000000000001</v>
      </c>
      <c r="D6" s="120">
        <v>83</v>
      </c>
      <c r="E6" s="120">
        <v>7</v>
      </c>
      <c r="F6" s="121">
        <v>552</v>
      </c>
      <c r="G6" s="121">
        <v>485</v>
      </c>
      <c r="H6" s="121">
        <v>28</v>
      </c>
      <c r="I6" s="121">
        <v>49</v>
      </c>
      <c r="J6" s="121">
        <v>50.4</v>
      </c>
      <c r="K6" s="121">
        <v>88</v>
      </c>
      <c r="L6" s="121">
        <v>98.7</v>
      </c>
      <c r="M6" s="121">
        <v>26</v>
      </c>
      <c r="N6" s="122">
        <v>106</v>
      </c>
    </row>
    <row r="7" spans="2:14" ht="25" customHeight="1" x14ac:dyDescent="0.2">
      <c r="B7" s="502" t="s">
        <v>301</v>
      </c>
      <c r="C7" s="123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5"/>
    </row>
    <row r="8" spans="2:14" ht="25" customHeight="1" x14ac:dyDescent="0.2">
      <c r="B8" s="111" t="s">
        <v>45</v>
      </c>
      <c r="C8" s="123">
        <f>SUM(D8:N8)</f>
        <v>3.2263423438205017</v>
      </c>
      <c r="D8" s="124">
        <f t="shared" ref="D8:N8" si="0">D6/48758*100</f>
        <v>0.17022847532712579</v>
      </c>
      <c r="E8" s="124">
        <f t="shared" si="0"/>
        <v>1.4356618401082898E-2</v>
      </c>
      <c r="F8" s="124">
        <f t="shared" si="0"/>
        <v>1.1321219081996801</v>
      </c>
      <c r="G8" s="124">
        <f t="shared" si="0"/>
        <v>0.99470856064645796</v>
      </c>
      <c r="H8" s="124">
        <f t="shared" si="0"/>
        <v>5.742647360433159E-2</v>
      </c>
      <c r="I8" s="124">
        <f t="shared" si="0"/>
        <v>0.1004963288075803</v>
      </c>
      <c r="J8" s="124">
        <f t="shared" si="0"/>
        <v>0.10336765248779686</v>
      </c>
      <c r="K8" s="124">
        <f t="shared" si="0"/>
        <v>0.18048320275647073</v>
      </c>
      <c r="L8" s="124">
        <f t="shared" si="0"/>
        <v>0.2024283194552689</v>
      </c>
      <c r="M8" s="124">
        <f t="shared" si="0"/>
        <v>5.3324582632593626E-2</v>
      </c>
      <c r="N8" s="125">
        <f t="shared" si="0"/>
        <v>0.21740022150211247</v>
      </c>
    </row>
    <row r="9" spans="2:14" ht="25" customHeight="1" thickBot="1" x14ac:dyDescent="0.25">
      <c r="B9" s="126" t="s">
        <v>46</v>
      </c>
      <c r="C9" s="127">
        <f>SUM(D9:N9)</f>
        <v>99.999999999999986</v>
      </c>
      <c r="D9" s="128">
        <f t="shared" ref="D9:N9" si="1">+D6/$C$6*100</f>
        <v>5.2762062170237112</v>
      </c>
      <c r="E9" s="128">
        <f>+E6/$C$6*100</f>
        <v>0.44498124721886717</v>
      </c>
      <c r="F9" s="128">
        <f t="shared" si="1"/>
        <v>35.08994978068781</v>
      </c>
      <c r="G9" s="128">
        <f t="shared" si="1"/>
        <v>30.830843557307226</v>
      </c>
      <c r="H9" s="128">
        <f t="shared" si="1"/>
        <v>1.7799249888754687</v>
      </c>
      <c r="I9" s="128">
        <f t="shared" si="1"/>
        <v>3.1148687305320699</v>
      </c>
      <c r="J9" s="128">
        <f t="shared" si="1"/>
        <v>3.2038649799758434</v>
      </c>
      <c r="K9" s="128">
        <f t="shared" si="1"/>
        <v>5.5940499650371871</v>
      </c>
      <c r="L9" s="128">
        <f t="shared" si="1"/>
        <v>6.2742355857860268</v>
      </c>
      <c r="M9" s="128">
        <f t="shared" si="1"/>
        <v>1.652787489670078</v>
      </c>
      <c r="N9" s="129">
        <f t="shared" si="1"/>
        <v>6.7382874578857024</v>
      </c>
    </row>
    <row r="10" spans="2:14" ht="9" customHeight="1" x14ac:dyDescent="0.2">
      <c r="B10" s="130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</row>
    <row r="11" spans="2:14" ht="18" customHeight="1" x14ac:dyDescent="0.2">
      <c r="B11" s="132" t="s">
        <v>305</v>
      </c>
      <c r="C11" s="132"/>
      <c r="D11" s="132"/>
      <c r="E11" s="132"/>
      <c r="F11" s="132"/>
      <c r="G11" s="132"/>
      <c r="H11" s="132"/>
      <c r="I11" s="132"/>
      <c r="J11" s="372"/>
      <c r="K11" s="372"/>
      <c r="L11" s="132"/>
      <c r="M11" s="132"/>
      <c r="N11" s="132"/>
    </row>
  </sheetData>
  <mergeCells count="1">
    <mergeCell ref="B1:N1"/>
  </mergeCells>
  <phoneticPr fontId="3"/>
  <printOptions horizontalCentered="1"/>
  <pageMargins left="0.39370078740157483" right="0.39370078740157483" top="0.39370078740157483" bottom="0.39370078740157483" header="0.39370078740157483" footer="0.39370078740157483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79"/>
  <sheetViews>
    <sheetView view="pageBreakPreview" zoomScaleNormal="100" zoomScaleSheetLayoutView="100" workbookViewId="0"/>
  </sheetViews>
  <sheetFormatPr defaultColWidth="9" defaultRowHeight="13" x14ac:dyDescent="0.2"/>
  <cols>
    <col min="1" max="1" width="1.90625" style="34" customWidth="1"/>
    <col min="2" max="2" width="12.6328125" style="34" customWidth="1"/>
    <col min="3" max="3" width="10.6328125" style="45" customWidth="1"/>
    <col min="4" max="9" width="9" style="34"/>
    <col min="10" max="10" width="1.36328125" style="34" customWidth="1"/>
    <col min="11" max="16384" width="9" style="34"/>
  </cols>
  <sheetData>
    <row r="1" spans="2:16" s="2" customFormat="1" ht="24" customHeight="1" x14ac:dyDescent="0.2">
      <c r="B1" s="494" t="s">
        <v>0</v>
      </c>
      <c r="C1" s="494"/>
      <c r="D1" s="494"/>
      <c r="E1" s="494"/>
      <c r="F1" s="1"/>
      <c r="G1" s="1"/>
      <c r="I1" s="3"/>
      <c r="J1" s="4"/>
      <c r="K1" s="4"/>
      <c r="L1" s="5"/>
      <c r="M1" s="4"/>
      <c r="N1" s="1"/>
      <c r="O1" s="4"/>
      <c r="P1" s="4"/>
    </row>
    <row r="2" spans="2:16" s="2" customFormat="1" ht="20" customHeight="1" x14ac:dyDescent="0.2">
      <c r="B2" s="6"/>
      <c r="C2" s="375"/>
      <c r="D2" s="376"/>
      <c r="E2" s="6"/>
      <c r="F2" s="6"/>
      <c r="G2" s="6"/>
      <c r="H2" s="377"/>
      <c r="I2" s="62" t="s">
        <v>1</v>
      </c>
      <c r="J2" s="6"/>
      <c r="K2" s="6"/>
      <c r="L2" s="6"/>
      <c r="M2" s="6"/>
      <c r="N2" s="6"/>
      <c r="O2" s="6"/>
      <c r="P2" s="6"/>
    </row>
    <row r="3" spans="2:16" s="2" customFormat="1" ht="10.5" customHeight="1" x14ac:dyDescent="0.2">
      <c r="B3" s="495" t="s">
        <v>215</v>
      </c>
      <c r="C3" s="495" t="s">
        <v>216</v>
      </c>
      <c r="D3" s="378" t="s">
        <v>2</v>
      </c>
      <c r="E3" s="379"/>
      <c r="F3" s="380" t="s">
        <v>3</v>
      </c>
      <c r="G3" s="380"/>
      <c r="H3" s="380"/>
      <c r="I3" s="380"/>
      <c r="J3" s="7"/>
      <c r="K3" s="7"/>
      <c r="L3" s="7"/>
      <c r="M3" s="7"/>
      <c r="N3" s="7"/>
      <c r="O3" s="7"/>
      <c r="P3" s="7"/>
    </row>
    <row r="4" spans="2:16" s="2" customFormat="1" ht="19.5" customHeight="1" x14ac:dyDescent="0.2">
      <c r="B4" s="495"/>
      <c r="C4" s="496"/>
      <c r="D4" s="381" t="s">
        <v>4</v>
      </c>
      <c r="E4" s="382" t="s">
        <v>5</v>
      </c>
      <c r="F4" s="382" t="s">
        <v>6</v>
      </c>
      <c r="G4" s="382" t="s">
        <v>5</v>
      </c>
      <c r="H4" s="381" t="s">
        <v>7</v>
      </c>
      <c r="I4" s="381" t="s">
        <v>8</v>
      </c>
      <c r="J4" s="7"/>
      <c r="K4" s="7"/>
      <c r="L4" s="7"/>
      <c r="M4" s="7"/>
      <c r="N4" s="7"/>
      <c r="O4" s="7"/>
      <c r="P4" s="7"/>
    </row>
    <row r="5" spans="2:16" s="2" customFormat="1" ht="11.15" customHeight="1" x14ac:dyDescent="0.2">
      <c r="B5" s="383"/>
      <c r="C5" s="384"/>
      <c r="D5" s="383" t="s">
        <v>9</v>
      </c>
      <c r="E5" s="385" t="s">
        <v>10</v>
      </c>
      <c r="F5" s="385" t="s">
        <v>9</v>
      </c>
      <c r="G5" s="385" t="s">
        <v>10</v>
      </c>
      <c r="H5" s="383" t="s">
        <v>11</v>
      </c>
      <c r="I5" s="383" t="s">
        <v>9</v>
      </c>
      <c r="J5" s="7"/>
      <c r="K5" s="8"/>
      <c r="L5" s="7"/>
      <c r="M5" s="7"/>
      <c r="N5" s="7"/>
      <c r="O5" s="7"/>
      <c r="P5" s="7"/>
    </row>
    <row r="6" spans="2:16" s="2" customFormat="1" ht="11.15" hidden="1" customHeight="1" x14ac:dyDescent="0.2">
      <c r="B6" s="386" t="s">
        <v>12</v>
      </c>
      <c r="C6" s="496" t="s">
        <v>13</v>
      </c>
      <c r="D6" s="9">
        <v>55600</v>
      </c>
      <c r="E6" s="9">
        <v>1293</v>
      </c>
      <c r="F6" s="9">
        <v>42487</v>
      </c>
      <c r="G6" s="10">
        <v>759</v>
      </c>
      <c r="H6" s="11">
        <v>53.1</v>
      </c>
      <c r="I6" s="9">
        <v>32167</v>
      </c>
      <c r="J6" s="7"/>
      <c r="K6" s="7"/>
      <c r="L6" s="7"/>
      <c r="M6" s="7"/>
      <c r="N6" s="7"/>
      <c r="O6" s="7"/>
      <c r="P6" s="7"/>
    </row>
    <row r="7" spans="2:16" s="2" customFormat="1" ht="11.15" hidden="1" customHeight="1" x14ac:dyDescent="0.2">
      <c r="B7" s="387" t="s">
        <v>217</v>
      </c>
      <c r="C7" s="495"/>
      <c r="D7" s="12">
        <v>55600</v>
      </c>
      <c r="E7" s="12">
        <v>1293</v>
      </c>
      <c r="F7" s="12">
        <v>46181</v>
      </c>
      <c r="G7" s="12">
        <v>870.7</v>
      </c>
      <c r="H7" s="13">
        <v>57.8</v>
      </c>
      <c r="I7" s="12">
        <v>34778</v>
      </c>
      <c r="J7" s="7"/>
      <c r="K7" s="7"/>
      <c r="L7" s="7"/>
      <c r="M7" s="7"/>
      <c r="N7" s="7"/>
      <c r="O7" s="7"/>
      <c r="P7" s="7"/>
    </row>
    <row r="8" spans="2:16" s="2" customFormat="1" ht="11.15" hidden="1" customHeight="1" x14ac:dyDescent="0.2">
      <c r="B8" s="387" t="s">
        <v>15</v>
      </c>
      <c r="C8" s="495"/>
      <c r="D8" s="12">
        <v>61200</v>
      </c>
      <c r="E8" s="12">
        <v>1535</v>
      </c>
      <c r="F8" s="12">
        <v>49133</v>
      </c>
      <c r="G8" s="12">
        <v>939</v>
      </c>
      <c r="H8" s="13">
        <v>62.4</v>
      </c>
      <c r="I8" s="12">
        <v>38983</v>
      </c>
      <c r="J8" s="7"/>
      <c r="K8" s="7"/>
      <c r="L8" s="7"/>
      <c r="M8" s="7"/>
      <c r="N8" s="7"/>
      <c r="O8" s="7"/>
      <c r="P8" s="7"/>
    </row>
    <row r="9" spans="2:16" s="2" customFormat="1" ht="11.15" hidden="1" customHeight="1" x14ac:dyDescent="0.2">
      <c r="B9" s="387" t="s">
        <v>16</v>
      </c>
      <c r="C9" s="495"/>
      <c r="D9" s="14">
        <v>61200</v>
      </c>
      <c r="E9" s="14">
        <v>1535</v>
      </c>
      <c r="F9" s="14">
        <v>52877</v>
      </c>
      <c r="G9" s="14">
        <v>1023.81</v>
      </c>
      <c r="H9" s="15">
        <v>66.400000000000006</v>
      </c>
      <c r="I9" s="14">
        <v>42557</v>
      </c>
      <c r="J9" s="7"/>
      <c r="K9" s="7"/>
      <c r="L9" s="7"/>
      <c r="M9" s="7"/>
      <c r="N9" s="7"/>
      <c r="O9" s="7"/>
      <c r="P9" s="7"/>
    </row>
    <row r="10" spans="2:16" s="2" customFormat="1" ht="11.15" hidden="1" customHeight="1" x14ac:dyDescent="0.2">
      <c r="B10" s="497" t="s">
        <v>17</v>
      </c>
      <c r="C10" s="388" t="s">
        <v>13</v>
      </c>
      <c r="D10" s="16">
        <v>61200</v>
      </c>
      <c r="E10" s="16">
        <v>1535</v>
      </c>
      <c r="F10" s="16">
        <v>57206</v>
      </c>
      <c r="G10" s="16">
        <v>1135</v>
      </c>
      <c r="H10" s="17">
        <v>71.8</v>
      </c>
      <c r="I10" s="16">
        <v>45996</v>
      </c>
      <c r="J10" s="7"/>
      <c r="K10" s="7"/>
      <c r="L10" s="7"/>
      <c r="M10" s="7"/>
      <c r="N10" s="7"/>
      <c r="O10" s="7"/>
      <c r="P10" s="7"/>
    </row>
    <row r="11" spans="2:16" s="2" customFormat="1" ht="11.15" hidden="1" customHeight="1" x14ac:dyDescent="0.2">
      <c r="B11" s="492"/>
      <c r="C11" s="389" t="s">
        <v>18</v>
      </c>
      <c r="D11" s="18">
        <v>7000</v>
      </c>
      <c r="E11" s="18">
        <v>194</v>
      </c>
      <c r="F11" s="18">
        <v>4649</v>
      </c>
      <c r="G11" s="19">
        <v>123</v>
      </c>
      <c r="H11" s="20">
        <v>43.9</v>
      </c>
      <c r="I11" s="18">
        <v>3377</v>
      </c>
      <c r="J11" s="7"/>
      <c r="K11" s="7"/>
      <c r="L11" s="7"/>
      <c r="M11" s="7"/>
      <c r="N11" s="7"/>
      <c r="O11" s="7"/>
      <c r="P11" s="7"/>
    </row>
    <row r="12" spans="2:16" s="2" customFormat="1" ht="11.15" hidden="1" customHeight="1" x14ac:dyDescent="0.2">
      <c r="B12" s="492"/>
      <c r="C12" s="389" t="s">
        <v>19</v>
      </c>
      <c r="D12" s="18">
        <v>4500</v>
      </c>
      <c r="E12" s="18">
        <v>166</v>
      </c>
      <c r="F12" s="21">
        <v>3026</v>
      </c>
      <c r="G12" s="22">
        <v>130</v>
      </c>
      <c r="H12" s="20">
        <v>33.1</v>
      </c>
      <c r="I12" s="21">
        <v>1745</v>
      </c>
      <c r="J12" s="7"/>
      <c r="K12" s="7"/>
      <c r="L12" s="7"/>
      <c r="M12" s="7"/>
      <c r="N12" s="7"/>
      <c r="O12" s="7"/>
      <c r="P12" s="7"/>
    </row>
    <row r="13" spans="2:16" s="2" customFormat="1" ht="11.15" hidden="1" customHeight="1" x14ac:dyDescent="0.2">
      <c r="B13" s="492"/>
      <c r="C13" s="389" t="s">
        <v>20</v>
      </c>
      <c r="D13" s="18">
        <v>2800</v>
      </c>
      <c r="E13" s="18">
        <v>91</v>
      </c>
      <c r="F13" s="21">
        <v>2100</v>
      </c>
      <c r="G13" s="22">
        <v>59</v>
      </c>
      <c r="H13" s="20">
        <v>42.9</v>
      </c>
      <c r="I13" s="21">
        <v>0</v>
      </c>
      <c r="J13" s="7"/>
      <c r="K13" s="7"/>
      <c r="L13" s="7"/>
      <c r="M13" s="7"/>
      <c r="N13" s="7"/>
      <c r="O13" s="7"/>
      <c r="P13" s="7"/>
    </row>
    <row r="14" spans="2:16" s="2" customFormat="1" ht="11.15" hidden="1" customHeight="1" x14ac:dyDescent="0.2">
      <c r="B14" s="493"/>
      <c r="C14" s="390" t="s">
        <v>21</v>
      </c>
      <c r="D14" s="23">
        <v>75500</v>
      </c>
      <c r="E14" s="23">
        <v>1986</v>
      </c>
      <c r="F14" s="23">
        <v>66981</v>
      </c>
      <c r="G14" s="23">
        <v>1447</v>
      </c>
      <c r="H14" s="24">
        <v>64.2</v>
      </c>
      <c r="I14" s="25">
        <v>51118</v>
      </c>
      <c r="J14" s="7"/>
      <c r="K14" s="7"/>
      <c r="L14" s="7"/>
      <c r="M14" s="7"/>
      <c r="N14" s="7"/>
      <c r="O14" s="7"/>
      <c r="P14" s="7"/>
    </row>
    <row r="15" spans="2:16" s="2" customFormat="1" ht="11.15" hidden="1" customHeight="1" x14ac:dyDescent="0.2">
      <c r="B15" s="497" t="s">
        <v>218</v>
      </c>
      <c r="C15" s="388" t="s">
        <v>13</v>
      </c>
      <c r="D15" s="16">
        <v>61200</v>
      </c>
      <c r="E15" s="16">
        <v>1535</v>
      </c>
      <c r="F15" s="16">
        <v>59649</v>
      </c>
      <c r="G15" s="16">
        <v>1232</v>
      </c>
      <c r="H15" s="17">
        <v>75.099999999999994</v>
      </c>
      <c r="I15" s="16">
        <v>49115</v>
      </c>
      <c r="J15" s="7"/>
      <c r="K15" s="7"/>
      <c r="L15" s="7"/>
      <c r="M15" s="7"/>
      <c r="N15" s="7"/>
      <c r="O15" s="7"/>
      <c r="P15" s="7"/>
    </row>
    <row r="16" spans="2:16" s="2" customFormat="1" ht="11.15" hidden="1" customHeight="1" x14ac:dyDescent="0.2">
      <c r="B16" s="492"/>
      <c r="C16" s="389" t="s">
        <v>18</v>
      </c>
      <c r="D16" s="18">
        <v>7000</v>
      </c>
      <c r="E16" s="18">
        <v>194</v>
      </c>
      <c r="F16" s="18">
        <v>5358</v>
      </c>
      <c r="G16" s="19">
        <v>132</v>
      </c>
      <c r="H16" s="20">
        <v>50.5</v>
      </c>
      <c r="I16" s="18">
        <v>3565</v>
      </c>
      <c r="J16" s="7"/>
      <c r="K16" s="7"/>
      <c r="L16" s="7"/>
      <c r="M16" s="7"/>
      <c r="N16" s="7"/>
      <c r="O16" s="7"/>
      <c r="P16" s="7"/>
    </row>
    <row r="17" spans="2:16" s="2" customFormat="1" ht="11.15" hidden="1" customHeight="1" x14ac:dyDescent="0.2">
      <c r="B17" s="492"/>
      <c r="C17" s="389" t="s">
        <v>19</v>
      </c>
      <c r="D17" s="18">
        <v>4500</v>
      </c>
      <c r="E17" s="18">
        <v>166</v>
      </c>
      <c r="F17" s="21">
        <v>3952</v>
      </c>
      <c r="G17" s="22">
        <v>156</v>
      </c>
      <c r="H17" s="20">
        <v>43.1</v>
      </c>
      <c r="I17" s="21">
        <v>2186</v>
      </c>
      <c r="J17" s="7"/>
      <c r="K17" s="7"/>
      <c r="L17" s="7"/>
      <c r="M17" s="7"/>
      <c r="N17" s="7"/>
      <c r="O17" s="7"/>
      <c r="P17" s="7"/>
    </row>
    <row r="18" spans="2:16" s="2" customFormat="1" ht="11.15" hidden="1" customHeight="1" x14ac:dyDescent="0.2">
      <c r="B18" s="492"/>
      <c r="C18" s="389" t="s">
        <v>20</v>
      </c>
      <c r="D18" s="18">
        <v>4500</v>
      </c>
      <c r="E18" s="18">
        <v>147</v>
      </c>
      <c r="F18" s="21">
        <v>2182</v>
      </c>
      <c r="G18" s="22">
        <v>60</v>
      </c>
      <c r="H18" s="20">
        <v>44.9</v>
      </c>
      <c r="I18" s="21">
        <v>905</v>
      </c>
      <c r="J18" s="7"/>
      <c r="K18" s="7"/>
      <c r="L18" s="7"/>
      <c r="M18" s="7"/>
      <c r="N18" s="7"/>
      <c r="O18" s="7"/>
      <c r="P18" s="7"/>
    </row>
    <row r="19" spans="2:16" s="2" customFormat="1" ht="11.15" hidden="1" customHeight="1" x14ac:dyDescent="0.2">
      <c r="B19" s="493"/>
      <c r="C19" s="390" t="s">
        <v>21</v>
      </c>
      <c r="D19" s="23">
        <v>77200</v>
      </c>
      <c r="E19" s="23">
        <v>2042</v>
      </c>
      <c r="F19" s="23">
        <v>71141</v>
      </c>
      <c r="G19" s="23">
        <v>1580</v>
      </c>
      <c r="H19" s="24">
        <v>68.3</v>
      </c>
      <c r="I19" s="25">
        <v>55771</v>
      </c>
      <c r="J19" s="7"/>
      <c r="K19" s="7"/>
      <c r="L19" s="7"/>
      <c r="M19" s="7"/>
      <c r="N19" s="7"/>
      <c r="O19" s="7"/>
      <c r="P19" s="7"/>
    </row>
    <row r="20" spans="2:16" s="2" customFormat="1" ht="11.15" hidden="1" customHeight="1" x14ac:dyDescent="0.2">
      <c r="B20" s="497" t="s">
        <v>219</v>
      </c>
      <c r="C20" s="388" t="s">
        <v>13</v>
      </c>
      <c r="D20" s="16">
        <v>67500</v>
      </c>
      <c r="E20" s="16">
        <v>1707</v>
      </c>
      <c r="F20" s="16">
        <v>62181</v>
      </c>
      <c r="G20" s="16">
        <v>1299.9000000000001</v>
      </c>
      <c r="H20" s="17">
        <v>78.400000000000006</v>
      </c>
      <c r="I20" s="16">
        <v>51509</v>
      </c>
      <c r="J20" s="7"/>
      <c r="K20" s="7"/>
      <c r="L20" s="7"/>
      <c r="M20" s="7"/>
      <c r="N20" s="7"/>
      <c r="O20" s="7"/>
      <c r="P20" s="7"/>
    </row>
    <row r="21" spans="2:16" s="2" customFormat="1" ht="11.15" hidden="1" customHeight="1" x14ac:dyDescent="0.2">
      <c r="B21" s="492"/>
      <c r="C21" s="389" t="s">
        <v>18</v>
      </c>
      <c r="D21" s="18">
        <v>7000</v>
      </c>
      <c r="E21" s="18">
        <v>194</v>
      </c>
      <c r="F21" s="18">
        <v>5629</v>
      </c>
      <c r="G21" s="19">
        <v>141.5</v>
      </c>
      <c r="H21" s="20">
        <v>52.5</v>
      </c>
      <c r="I21" s="18">
        <v>3993</v>
      </c>
      <c r="J21" s="7"/>
      <c r="K21" s="7"/>
      <c r="L21" s="7"/>
      <c r="M21" s="7"/>
      <c r="N21" s="7"/>
      <c r="O21" s="7"/>
      <c r="P21" s="7"/>
    </row>
    <row r="22" spans="2:16" s="2" customFormat="1" ht="11.15" hidden="1" customHeight="1" x14ac:dyDescent="0.2">
      <c r="B22" s="492"/>
      <c r="C22" s="389" t="s">
        <v>19</v>
      </c>
      <c r="D22" s="18">
        <v>6300</v>
      </c>
      <c r="E22" s="18">
        <v>223</v>
      </c>
      <c r="F22" s="21">
        <v>3980</v>
      </c>
      <c r="G22" s="22">
        <v>156.4</v>
      </c>
      <c r="H22" s="20">
        <v>43.8</v>
      </c>
      <c r="I22" s="21">
        <v>2425</v>
      </c>
      <c r="J22" s="7"/>
      <c r="K22" s="7"/>
      <c r="L22" s="7"/>
      <c r="M22" s="7"/>
      <c r="N22" s="7"/>
      <c r="O22" s="7"/>
      <c r="P22" s="7"/>
    </row>
    <row r="23" spans="2:16" s="2" customFormat="1" ht="11.15" hidden="1" customHeight="1" x14ac:dyDescent="0.2">
      <c r="B23" s="492"/>
      <c r="C23" s="389" t="s">
        <v>20</v>
      </c>
      <c r="D23" s="18">
        <v>4500</v>
      </c>
      <c r="E23" s="18">
        <v>147</v>
      </c>
      <c r="F23" s="21">
        <v>2714</v>
      </c>
      <c r="G23" s="22">
        <v>68.900000000000006</v>
      </c>
      <c r="H23" s="20">
        <v>56.4</v>
      </c>
      <c r="I23" s="21">
        <v>1110</v>
      </c>
      <c r="J23" s="7"/>
      <c r="K23" s="7"/>
      <c r="L23" s="7"/>
      <c r="M23" s="7"/>
      <c r="N23" s="7"/>
      <c r="O23" s="7"/>
      <c r="P23" s="7"/>
    </row>
    <row r="24" spans="2:16" s="2" customFormat="1" ht="11.15" hidden="1" customHeight="1" x14ac:dyDescent="0.2">
      <c r="B24" s="493"/>
      <c r="C24" s="390" t="s">
        <v>21</v>
      </c>
      <c r="D24" s="23">
        <v>85300</v>
      </c>
      <c r="E24" s="23">
        <v>2271</v>
      </c>
      <c r="F24" s="23">
        <v>74504</v>
      </c>
      <c r="G24" s="23">
        <v>1666.7</v>
      </c>
      <c r="H24" s="24">
        <v>71.7</v>
      </c>
      <c r="I24" s="25">
        <v>59037</v>
      </c>
      <c r="J24" s="7"/>
      <c r="K24" s="7"/>
      <c r="L24" s="7"/>
      <c r="M24" s="7"/>
      <c r="N24" s="7"/>
      <c r="O24" s="7"/>
      <c r="P24" s="7"/>
    </row>
    <row r="25" spans="2:16" s="2" customFormat="1" ht="11.15" hidden="1" customHeight="1" x14ac:dyDescent="0.2">
      <c r="B25" s="497" t="s">
        <v>220</v>
      </c>
      <c r="C25" s="388" t="s">
        <v>13</v>
      </c>
      <c r="D25" s="16">
        <v>67500</v>
      </c>
      <c r="E25" s="16">
        <v>1707</v>
      </c>
      <c r="F25" s="16">
        <v>63067</v>
      </c>
      <c r="G25" s="16">
        <v>1363.45</v>
      </c>
      <c r="H25" s="17">
        <v>79.8</v>
      </c>
      <c r="I25" s="16">
        <v>53420</v>
      </c>
      <c r="J25" s="7"/>
      <c r="K25" s="7"/>
      <c r="L25" s="7"/>
      <c r="M25" s="7"/>
      <c r="N25" s="7"/>
      <c r="O25" s="7"/>
      <c r="P25" s="7"/>
    </row>
    <row r="26" spans="2:16" s="2" customFormat="1" ht="11.15" hidden="1" customHeight="1" x14ac:dyDescent="0.2">
      <c r="B26" s="492"/>
      <c r="C26" s="389" t="s">
        <v>18</v>
      </c>
      <c r="D26" s="18">
        <v>7000</v>
      </c>
      <c r="E26" s="18">
        <v>194</v>
      </c>
      <c r="F26" s="18">
        <v>6057</v>
      </c>
      <c r="G26" s="19">
        <v>153.9</v>
      </c>
      <c r="H26" s="20">
        <v>56.3</v>
      </c>
      <c r="I26" s="18">
        <v>4437</v>
      </c>
      <c r="J26" s="7"/>
      <c r="K26" s="7"/>
      <c r="L26" s="7"/>
      <c r="M26" s="7"/>
      <c r="N26" s="7"/>
      <c r="O26" s="7"/>
      <c r="P26" s="7"/>
    </row>
    <row r="27" spans="2:16" s="2" customFormat="1" ht="11.15" hidden="1" customHeight="1" x14ac:dyDescent="0.2">
      <c r="B27" s="492"/>
      <c r="C27" s="389" t="s">
        <v>19</v>
      </c>
      <c r="D27" s="18">
        <v>6300</v>
      </c>
      <c r="E27" s="18">
        <v>223</v>
      </c>
      <c r="F27" s="21">
        <v>4360</v>
      </c>
      <c r="G27" s="22">
        <v>164.2</v>
      </c>
      <c r="H27" s="20">
        <v>48.5</v>
      </c>
      <c r="I27" s="21">
        <v>2576</v>
      </c>
      <c r="J27" s="7"/>
      <c r="K27" s="7"/>
      <c r="L27" s="7"/>
      <c r="M27" s="7"/>
      <c r="N27" s="7"/>
      <c r="O27" s="7"/>
      <c r="P27" s="7"/>
    </row>
    <row r="28" spans="2:16" s="2" customFormat="1" ht="11.15" hidden="1" customHeight="1" x14ac:dyDescent="0.2">
      <c r="B28" s="492"/>
      <c r="C28" s="389" t="s">
        <v>20</v>
      </c>
      <c r="D28" s="18">
        <v>4500</v>
      </c>
      <c r="E28" s="18">
        <v>147</v>
      </c>
      <c r="F28" s="21">
        <v>2888</v>
      </c>
      <c r="G28" s="22">
        <v>82.3</v>
      </c>
      <c r="H28" s="20">
        <v>60</v>
      </c>
      <c r="I28" s="21">
        <v>1821</v>
      </c>
      <c r="J28" s="7"/>
      <c r="K28" s="7"/>
      <c r="L28" s="7"/>
      <c r="M28" s="7"/>
      <c r="N28" s="7"/>
      <c r="O28" s="7"/>
      <c r="P28" s="7"/>
    </row>
    <row r="29" spans="2:16" s="2" customFormat="1" ht="11.15" hidden="1" customHeight="1" x14ac:dyDescent="0.2">
      <c r="B29" s="492"/>
      <c r="C29" s="389" t="s">
        <v>22</v>
      </c>
      <c r="D29" s="18">
        <v>2710</v>
      </c>
      <c r="E29" s="18">
        <v>56</v>
      </c>
      <c r="F29" s="21">
        <v>0</v>
      </c>
      <c r="G29" s="21">
        <v>0</v>
      </c>
      <c r="H29" s="20">
        <v>0</v>
      </c>
      <c r="I29" s="21">
        <v>0</v>
      </c>
      <c r="J29" s="7"/>
      <c r="K29" s="7"/>
      <c r="L29" s="7"/>
      <c r="M29" s="7"/>
      <c r="N29" s="7"/>
      <c r="O29" s="7"/>
      <c r="P29" s="7"/>
    </row>
    <row r="30" spans="2:16" s="2" customFormat="1" ht="11.15" hidden="1" customHeight="1" x14ac:dyDescent="0.2">
      <c r="B30" s="493"/>
      <c r="C30" s="390" t="s">
        <v>21</v>
      </c>
      <c r="D30" s="23">
        <v>88010</v>
      </c>
      <c r="E30" s="23">
        <v>2327</v>
      </c>
      <c r="F30" s="23">
        <v>76372</v>
      </c>
      <c r="G30" s="23">
        <v>1763.85</v>
      </c>
      <c r="H30" s="24">
        <v>69.8</v>
      </c>
      <c r="I30" s="25">
        <v>62254</v>
      </c>
      <c r="J30" s="7"/>
      <c r="K30" s="7"/>
      <c r="L30" s="7"/>
      <c r="M30" s="7"/>
      <c r="N30" s="7"/>
      <c r="O30" s="7"/>
      <c r="P30" s="7"/>
    </row>
    <row r="31" spans="2:16" s="2" customFormat="1" ht="11.15" hidden="1" customHeight="1" x14ac:dyDescent="0.2">
      <c r="B31" s="497" t="s">
        <v>221</v>
      </c>
      <c r="C31" s="388" t="s">
        <v>13</v>
      </c>
      <c r="D31" s="16">
        <v>67500</v>
      </c>
      <c r="E31" s="16">
        <v>1707</v>
      </c>
      <c r="F31" s="16">
        <v>63573</v>
      </c>
      <c r="G31" s="16">
        <v>1413</v>
      </c>
      <c r="H31" s="17">
        <v>80.7</v>
      </c>
      <c r="I31" s="26">
        <v>54863</v>
      </c>
      <c r="J31" s="7"/>
      <c r="K31" s="7"/>
      <c r="L31" s="7"/>
      <c r="M31" s="7"/>
      <c r="N31" s="7"/>
      <c r="O31" s="7"/>
      <c r="P31" s="7"/>
    </row>
    <row r="32" spans="2:16" s="2" customFormat="1" ht="11.15" hidden="1" customHeight="1" x14ac:dyDescent="0.2">
      <c r="B32" s="492"/>
      <c r="C32" s="389" t="s">
        <v>18</v>
      </c>
      <c r="D32" s="18">
        <v>8900</v>
      </c>
      <c r="E32" s="18">
        <v>249</v>
      </c>
      <c r="F32" s="18">
        <v>6396</v>
      </c>
      <c r="G32" s="18">
        <v>160</v>
      </c>
      <c r="H32" s="20">
        <v>59.3</v>
      </c>
      <c r="I32" s="21">
        <v>4872</v>
      </c>
      <c r="J32" s="7"/>
      <c r="K32" s="7"/>
      <c r="L32" s="7"/>
      <c r="M32" s="7"/>
      <c r="N32" s="7"/>
      <c r="O32" s="7"/>
      <c r="P32" s="7"/>
    </row>
    <row r="33" spans="2:16" s="2" customFormat="1" ht="11.15" hidden="1" customHeight="1" x14ac:dyDescent="0.2">
      <c r="B33" s="492"/>
      <c r="C33" s="389" t="s">
        <v>19</v>
      </c>
      <c r="D33" s="18">
        <v>6300</v>
      </c>
      <c r="E33" s="18">
        <v>223</v>
      </c>
      <c r="F33" s="18">
        <v>4630</v>
      </c>
      <c r="G33" s="18">
        <v>171</v>
      </c>
      <c r="H33" s="20">
        <v>52.2</v>
      </c>
      <c r="I33" s="21">
        <v>2928</v>
      </c>
      <c r="J33" s="7"/>
      <c r="K33" s="7"/>
      <c r="L33" s="7"/>
      <c r="M33" s="7"/>
      <c r="N33" s="7"/>
      <c r="O33" s="7"/>
      <c r="P33" s="7"/>
    </row>
    <row r="34" spans="2:16" s="2" customFormat="1" ht="11.15" hidden="1" customHeight="1" x14ac:dyDescent="0.2">
      <c r="B34" s="492"/>
      <c r="C34" s="389" t="s">
        <v>20</v>
      </c>
      <c r="D34" s="18">
        <v>4500</v>
      </c>
      <c r="E34" s="18">
        <v>147</v>
      </c>
      <c r="F34" s="18">
        <v>3013</v>
      </c>
      <c r="G34" s="18">
        <v>104</v>
      </c>
      <c r="H34" s="20">
        <v>63.1</v>
      </c>
      <c r="I34" s="21">
        <v>2052</v>
      </c>
      <c r="J34" s="7"/>
      <c r="K34" s="7"/>
      <c r="L34" s="7"/>
      <c r="M34" s="7"/>
      <c r="N34" s="7"/>
      <c r="O34" s="7"/>
      <c r="P34" s="7"/>
    </row>
    <row r="35" spans="2:16" s="2" customFormat="1" ht="11.15" hidden="1" customHeight="1" x14ac:dyDescent="0.2">
      <c r="B35" s="492"/>
      <c r="C35" s="391" t="s">
        <v>23</v>
      </c>
      <c r="D35" s="27">
        <v>1600</v>
      </c>
      <c r="E35" s="27">
        <v>38</v>
      </c>
      <c r="F35" s="21">
        <v>0</v>
      </c>
      <c r="G35" s="21">
        <v>0</v>
      </c>
      <c r="H35" s="20">
        <v>0</v>
      </c>
      <c r="I35" s="21">
        <v>0</v>
      </c>
      <c r="J35" s="7"/>
      <c r="K35" s="7"/>
      <c r="L35" s="7"/>
      <c r="M35" s="7"/>
      <c r="N35" s="7"/>
      <c r="O35" s="7"/>
      <c r="P35" s="7"/>
    </row>
    <row r="36" spans="2:16" s="2" customFormat="1" ht="11.15" hidden="1" customHeight="1" x14ac:dyDescent="0.2">
      <c r="B36" s="492"/>
      <c r="C36" s="389" t="s">
        <v>22</v>
      </c>
      <c r="D36" s="18">
        <v>2710</v>
      </c>
      <c r="E36" s="18">
        <v>56</v>
      </c>
      <c r="F36" s="21">
        <v>0</v>
      </c>
      <c r="G36" s="21">
        <v>0</v>
      </c>
      <c r="H36" s="20">
        <v>0</v>
      </c>
      <c r="I36" s="21">
        <v>0</v>
      </c>
      <c r="J36" s="7"/>
      <c r="K36" s="7"/>
      <c r="L36" s="7"/>
      <c r="M36" s="7"/>
      <c r="N36" s="7"/>
      <c r="O36" s="7"/>
      <c r="P36" s="7"/>
    </row>
    <row r="37" spans="2:16" s="2" customFormat="1" ht="11.15" hidden="1" customHeight="1" x14ac:dyDescent="0.2">
      <c r="B37" s="493"/>
      <c r="C37" s="390" t="s">
        <v>21</v>
      </c>
      <c r="D37" s="23">
        <v>91510</v>
      </c>
      <c r="E37" s="23">
        <v>2420</v>
      </c>
      <c r="F37" s="23">
        <v>77612</v>
      </c>
      <c r="G37" s="23">
        <v>1848</v>
      </c>
      <c r="H37" s="24">
        <v>66.900000000000006</v>
      </c>
      <c r="I37" s="25">
        <v>64715</v>
      </c>
      <c r="J37" s="7"/>
      <c r="K37" s="7"/>
      <c r="L37" s="7"/>
      <c r="M37" s="7"/>
      <c r="N37" s="7"/>
      <c r="O37" s="7"/>
      <c r="P37" s="7"/>
    </row>
    <row r="38" spans="2:16" s="2" customFormat="1" ht="11.15" hidden="1" customHeight="1" x14ac:dyDescent="0.2">
      <c r="B38" s="497" t="s">
        <v>222</v>
      </c>
      <c r="C38" s="388" t="s">
        <v>13</v>
      </c>
      <c r="D38" s="16">
        <v>67500</v>
      </c>
      <c r="E38" s="16">
        <v>1707</v>
      </c>
      <c r="F38" s="16">
        <v>63827</v>
      </c>
      <c r="G38" s="16">
        <v>1461</v>
      </c>
      <c r="H38" s="17">
        <v>81.2</v>
      </c>
      <c r="I38" s="26">
        <v>56734</v>
      </c>
      <c r="J38" s="7"/>
      <c r="K38" s="7"/>
      <c r="L38" s="7"/>
      <c r="M38" s="7"/>
      <c r="N38" s="7"/>
      <c r="O38" s="7"/>
      <c r="P38" s="7"/>
    </row>
    <row r="39" spans="2:16" s="2" customFormat="1" ht="11.15" hidden="1" customHeight="1" x14ac:dyDescent="0.2">
      <c r="B39" s="492"/>
      <c r="C39" s="389" t="s">
        <v>18</v>
      </c>
      <c r="D39" s="18">
        <v>8900</v>
      </c>
      <c r="E39" s="18">
        <v>249</v>
      </c>
      <c r="F39" s="18">
        <v>6528</v>
      </c>
      <c r="G39" s="18">
        <v>169</v>
      </c>
      <c r="H39" s="20">
        <v>60.1</v>
      </c>
      <c r="I39" s="21">
        <v>5240</v>
      </c>
      <c r="J39" s="7"/>
      <c r="K39" s="7"/>
      <c r="L39" s="7"/>
      <c r="M39" s="7"/>
      <c r="N39" s="7"/>
      <c r="O39" s="7"/>
      <c r="P39" s="7"/>
    </row>
    <row r="40" spans="2:16" s="2" customFormat="1" ht="11.15" hidden="1" customHeight="1" x14ac:dyDescent="0.2">
      <c r="B40" s="492"/>
      <c r="C40" s="389" t="s">
        <v>19</v>
      </c>
      <c r="D40" s="18">
        <v>6300</v>
      </c>
      <c r="E40" s="18">
        <v>223</v>
      </c>
      <c r="F40" s="18">
        <v>4816</v>
      </c>
      <c r="G40" s="18">
        <v>185</v>
      </c>
      <c r="H40" s="20">
        <v>54.9</v>
      </c>
      <c r="I40" s="21">
        <v>3334</v>
      </c>
      <c r="J40" s="7"/>
      <c r="K40" s="7"/>
      <c r="L40" s="7"/>
      <c r="M40" s="7"/>
      <c r="N40" s="7"/>
      <c r="O40" s="7"/>
      <c r="P40" s="7"/>
    </row>
    <row r="41" spans="2:16" s="2" customFormat="1" ht="11.15" hidden="1" customHeight="1" x14ac:dyDescent="0.2">
      <c r="B41" s="492"/>
      <c r="C41" s="389" t="s">
        <v>20</v>
      </c>
      <c r="D41" s="18">
        <v>4500</v>
      </c>
      <c r="E41" s="18">
        <v>147</v>
      </c>
      <c r="F41" s="18">
        <v>3635</v>
      </c>
      <c r="G41" s="18">
        <v>110</v>
      </c>
      <c r="H41" s="20">
        <v>75.5</v>
      </c>
      <c r="I41" s="21">
        <v>2286</v>
      </c>
      <c r="J41" s="7"/>
      <c r="K41" s="7"/>
      <c r="L41" s="7"/>
      <c r="M41" s="7"/>
      <c r="N41" s="7"/>
      <c r="O41" s="7"/>
      <c r="P41" s="7"/>
    </row>
    <row r="42" spans="2:16" s="2" customFormat="1" ht="11.15" hidden="1" customHeight="1" x14ac:dyDescent="0.2">
      <c r="B42" s="492"/>
      <c r="C42" s="391" t="s">
        <v>23</v>
      </c>
      <c r="D42" s="27">
        <v>1600</v>
      </c>
      <c r="E42" s="27">
        <v>38</v>
      </c>
      <c r="F42" s="21">
        <v>0</v>
      </c>
      <c r="G42" s="21">
        <v>0</v>
      </c>
      <c r="H42" s="20">
        <v>0</v>
      </c>
      <c r="I42" s="21">
        <v>0</v>
      </c>
      <c r="J42" s="7"/>
      <c r="K42" s="7"/>
      <c r="L42" s="7"/>
      <c r="M42" s="7"/>
      <c r="N42" s="7"/>
      <c r="O42" s="7"/>
      <c r="P42" s="7"/>
    </row>
    <row r="43" spans="2:16" s="2" customFormat="1" ht="11.15" hidden="1" customHeight="1" x14ac:dyDescent="0.2">
      <c r="B43" s="492"/>
      <c r="C43" s="389" t="s">
        <v>22</v>
      </c>
      <c r="D43" s="18">
        <v>2710</v>
      </c>
      <c r="E43" s="18">
        <v>56</v>
      </c>
      <c r="F43" s="21">
        <v>0</v>
      </c>
      <c r="G43" s="21">
        <v>0</v>
      </c>
      <c r="H43" s="20">
        <v>0</v>
      </c>
      <c r="I43" s="21">
        <v>0</v>
      </c>
      <c r="J43" s="7"/>
      <c r="K43" s="7"/>
      <c r="L43" s="7"/>
      <c r="M43" s="7"/>
      <c r="N43" s="7"/>
      <c r="O43" s="7"/>
      <c r="P43" s="7"/>
    </row>
    <row r="44" spans="2:16" s="2" customFormat="1" ht="11.15" hidden="1" customHeight="1" x14ac:dyDescent="0.2">
      <c r="B44" s="493"/>
      <c r="C44" s="390" t="s">
        <v>21</v>
      </c>
      <c r="D44" s="23">
        <v>91510</v>
      </c>
      <c r="E44" s="23">
        <v>2420</v>
      </c>
      <c r="F44" s="23">
        <v>78806</v>
      </c>
      <c r="G44" s="23">
        <v>1925</v>
      </c>
      <c r="H44" s="24">
        <v>68.2</v>
      </c>
      <c r="I44" s="25">
        <v>67594</v>
      </c>
      <c r="J44" s="7"/>
      <c r="K44" s="7"/>
      <c r="L44" s="7"/>
      <c r="M44" s="7"/>
      <c r="N44" s="7"/>
      <c r="O44" s="7"/>
      <c r="P44" s="7"/>
    </row>
    <row r="45" spans="2:16" s="2" customFormat="1" ht="11.15" hidden="1" customHeight="1" x14ac:dyDescent="0.2">
      <c r="B45" s="497" t="s">
        <v>223</v>
      </c>
      <c r="C45" s="388" t="s">
        <v>13</v>
      </c>
      <c r="D45" s="16">
        <v>67500</v>
      </c>
      <c r="E45" s="16">
        <v>1707</v>
      </c>
      <c r="F45" s="16">
        <v>65558</v>
      </c>
      <c r="G45" s="16">
        <v>1473</v>
      </c>
      <c r="H45" s="17">
        <v>83.5</v>
      </c>
      <c r="I45" s="26">
        <v>58057</v>
      </c>
      <c r="J45" s="7"/>
      <c r="K45" s="7"/>
      <c r="L45" s="7"/>
      <c r="M45" s="7"/>
      <c r="N45" s="7"/>
      <c r="O45" s="7"/>
      <c r="P45" s="7"/>
    </row>
    <row r="46" spans="2:16" s="2" customFormat="1" ht="11.15" hidden="1" customHeight="1" x14ac:dyDescent="0.2">
      <c r="B46" s="492"/>
      <c r="C46" s="389" t="s">
        <v>18</v>
      </c>
      <c r="D46" s="18">
        <v>8900</v>
      </c>
      <c r="E46" s="18">
        <v>249</v>
      </c>
      <c r="F46" s="18">
        <v>6746</v>
      </c>
      <c r="G46" s="18">
        <v>178</v>
      </c>
      <c r="H46" s="20">
        <v>61.2</v>
      </c>
      <c r="I46" s="21">
        <v>5627</v>
      </c>
      <c r="J46" s="7"/>
      <c r="K46" s="7"/>
      <c r="L46" s="7"/>
      <c r="M46" s="7"/>
      <c r="N46" s="7"/>
      <c r="O46" s="7"/>
      <c r="P46" s="7"/>
    </row>
    <row r="47" spans="2:16" s="2" customFormat="1" ht="11.15" hidden="1" customHeight="1" x14ac:dyDescent="0.2">
      <c r="B47" s="492"/>
      <c r="C47" s="389" t="s">
        <v>24</v>
      </c>
      <c r="D47" s="18">
        <v>2480</v>
      </c>
      <c r="E47" s="18">
        <v>83</v>
      </c>
      <c r="F47" s="21">
        <v>0</v>
      </c>
      <c r="G47" s="21">
        <v>0</v>
      </c>
      <c r="H47" s="20">
        <v>0</v>
      </c>
      <c r="I47" s="21">
        <v>0</v>
      </c>
      <c r="J47" s="7"/>
      <c r="K47" s="7"/>
      <c r="L47" s="7"/>
      <c r="M47" s="7"/>
      <c r="N47" s="7"/>
      <c r="O47" s="7"/>
      <c r="P47" s="7"/>
    </row>
    <row r="48" spans="2:16" s="2" customFormat="1" ht="11.15" hidden="1" customHeight="1" x14ac:dyDescent="0.2">
      <c r="B48" s="492"/>
      <c r="C48" s="389" t="s">
        <v>19</v>
      </c>
      <c r="D48" s="18">
        <v>5000</v>
      </c>
      <c r="E48" s="18">
        <v>223</v>
      </c>
      <c r="F48" s="18">
        <v>5037</v>
      </c>
      <c r="G48" s="18">
        <v>192</v>
      </c>
      <c r="H48" s="20">
        <v>58.7</v>
      </c>
      <c r="I48" s="21">
        <v>3555</v>
      </c>
      <c r="J48" s="7"/>
      <c r="K48" s="7"/>
      <c r="L48" s="7"/>
      <c r="M48" s="7"/>
      <c r="N48" s="7"/>
      <c r="O48" s="7"/>
      <c r="P48" s="7"/>
    </row>
    <row r="49" spans="2:16" s="2" customFormat="1" ht="11.15" hidden="1" customHeight="1" x14ac:dyDescent="0.2">
      <c r="B49" s="492"/>
      <c r="C49" s="389" t="s">
        <v>20</v>
      </c>
      <c r="D49" s="18">
        <v>4500</v>
      </c>
      <c r="E49" s="18">
        <v>147</v>
      </c>
      <c r="F49" s="18">
        <v>3946</v>
      </c>
      <c r="G49" s="18">
        <v>128</v>
      </c>
      <c r="H49" s="20">
        <v>81.8</v>
      </c>
      <c r="I49" s="21">
        <v>2445</v>
      </c>
      <c r="J49" s="7"/>
      <c r="K49" s="7"/>
      <c r="L49" s="7"/>
      <c r="M49" s="7"/>
      <c r="N49" s="7"/>
      <c r="O49" s="7"/>
      <c r="P49" s="7"/>
    </row>
    <row r="50" spans="2:16" s="2" customFormat="1" ht="11.15" hidden="1" customHeight="1" x14ac:dyDescent="0.2">
      <c r="B50" s="492"/>
      <c r="C50" s="391" t="s">
        <v>23</v>
      </c>
      <c r="D50" s="27">
        <v>1600</v>
      </c>
      <c r="E50" s="27">
        <v>38</v>
      </c>
      <c r="F50" s="21">
        <v>0</v>
      </c>
      <c r="G50" s="21">
        <v>0</v>
      </c>
      <c r="H50" s="20">
        <v>0</v>
      </c>
      <c r="I50" s="21">
        <v>0</v>
      </c>
      <c r="J50" s="7"/>
      <c r="K50" s="7"/>
      <c r="L50" s="7"/>
      <c r="M50" s="7"/>
      <c r="N50" s="7"/>
      <c r="O50" s="7"/>
      <c r="P50" s="7"/>
    </row>
    <row r="51" spans="2:16" s="2" customFormat="1" ht="11.15" hidden="1" customHeight="1" x14ac:dyDescent="0.2">
      <c r="B51" s="492"/>
      <c r="C51" s="389" t="s">
        <v>22</v>
      </c>
      <c r="D51" s="18">
        <v>2710</v>
      </c>
      <c r="E51" s="18">
        <v>56</v>
      </c>
      <c r="F51" s="21">
        <v>0</v>
      </c>
      <c r="G51" s="21">
        <v>0</v>
      </c>
      <c r="H51" s="20">
        <v>0</v>
      </c>
      <c r="I51" s="21">
        <v>0</v>
      </c>
      <c r="J51" s="7"/>
      <c r="K51" s="7"/>
      <c r="L51" s="7"/>
      <c r="M51" s="7"/>
      <c r="N51" s="7"/>
      <c r="O51" s="7"/>
      <c r="P51" s="7"/>
    </row>
    <row r="52" spans="2:16" s="2" customFormat="1" ht="11.15" hidden="1" customHeight="1" x14ac:dyDescent="0.2">
      <c r="B52" s="493"/>
      <c r="C52" s="390" t="s">
        <v>21</v>
      </c>
      <c r="D52" s="23">
        <v>92690</v>
      </c>
      <c r="E52" s="23">
        <v>2503</v>
      </c>
      <c r="F52" s="23">
        <v>81287</v>
      </c>
      <c r="G52" s="23">
        <v>1971</v>
      </c>
      <c r="H52" s="24">
        <v>67.599999999999994</v>
      </c>
      <c r="I52" s="25">
        <v>69684</v>
      </c>
      <c r="J52" s="7"/>
      <c r="K52" s="7"/>
      <c r="L52" s="7"/>
      <c r="M52" s="7"/>
      <c r="N52" s="7"/>
      <c r="O52" s="7"/>
      <c r="P52" s="7"/>
    </row>
    <row r="53" spans="2:16" s="2" customFormat="1" ht="11.15" hidden="1" customHeight="1" x14ac:dyDescent="0.2">
      <c r="B53" s="492" t="s">
        <v>224</v>
      </c>
      <c r="C53" s="412" t="s">
        <v>13</v>
      </c>
      <c r="D53" s="413">
        <v>64440</v>
      </c>
      <c r="E53" s="413">
        <v>1707</v>
      </c>
      <c r="F53" s="413">
        <v>65899</v>
      </c>
      <c r="G53" s="413">
        <v>1486</v>
      </c>
      <c r="H53" s="414">
        <v>84.2</v>
      </c>
      <c r="I53" s="415">
        <v>60018</v>
      </c>
      <c r="J53" s="7"/>
      <c r="K53" s="7"/>
      <c r="L53" s="7"/>
      <c r="M53" s="7"/>
      <c r="N53" s="7"/>
      <c r="O53" s="7"/>
      <c r="P53" s="7"/>
    </row>
    <row r="54" spans="2:16" s="2" customFormat="1" ht="11.15" hidden="1" customHeight="1" x14ac:dyDescent="0.2">
      <c r="B54" s="492"/>
      <c r="C54" s="389" t="s">
        <v>18</v>
      </c>
      <c r="D54" s="18">
        <v>8900</v>
      </c>
      <c r="E54" s="18">
        <v>249</v>
      </c>
      <c r="F54" s="18">
        <v>7012</v>
      </c>
      <c r="G54" s="18">
        <v>186</v>
      </c>
      <c r="H54" s="20">
        <v>63</v>
      </c>
      <c r="I54" s="21">
        <v>5832</v>
      </c>
      <c r="J54" s="7"/>
      <c r="K54" s="7"/>
      <c r="L54" s="7"/>
      <c r="M54" s="7"/>
      <c r="N54" s="7"/>
      <c r="O54" s="7"/>
      <c r="P54" s="7"/>
    </row>
    <row r="55" spans="2:16" s="2" customFormat="1" ht="11.15" hidden="1" customHeight="1" x14ac:dyDescent="0.2">
      <c r="B55" s="492"/>
      <c r="C55" s="389" t="s">
        <v>24</v>
      </c>
      <c r="D55" s="18">
        <v>2480</v>
      </c>
      <c r="E55" s="18">
        <v>83</v>
      </c>
      <c r="F55" s="21">
        <v>0</v>
      </c>
      <c r="G55" s="21">
        <v>0</v>
      </c>
      <c r="H55" s="20">
        <v>0</v>
      </c>
      <c r="I55" s="21">
        <v>0</v>
      </c>
      <c r="J55" s="7"/>
      <c r="K55" s="7"/>
      <c r="L55" s="7"/>
      <c r="M55" s="7"/>
      <c r="N55" s="7"/>
      <c r="O55" s="7"/>
      <c r="P55" s="7"/>
    </row>
    <row r="56" spans="2:16" s="2" customFormat="1" ht="11.15" hidden="1" customHeight="1" x14ac:dyDescent="0.2">
      <c r="B56" s="492"/>
      <c r="C56" s="389" t="s">
        <v>19</v>
      </c>
      <c r="D56" s="18">
        <v>5000</v>
      </c>
      <c r="E56" s="18">
        <v>223</v>
      </c>
      <c r="F56" s="18">
        <v>5276</v>
      </c>
      <c r="G56" s="18">
        <v>197</v>
      </c>
      <c r="H56" s="20">
        <v>61.9</v>
      </c>
      <c r="I56" s="21">
        <v>3805</v>
      </c>
      <c r="J56" s="7"/>
      <c r="K56" s="7"/>
      <c r="L56" s="7"/>
      <c r="M56" s="7"/>
      <c r="N56" s="7"/>
      <c r="O56" s="7"/>
      <c r="P56" s="7"/>
    </row>
    <row r="57" spans="2:16" s="2" customFormat="1" ht="11.15" hidden="1" customHeight="1" x14ac:dyDescent="0.2">
      <c r="B57" s="492"/>
      <c r="C57" s="389" t="s">
        <v>20</v>
      </c>
      <c r="D57" s="18">
        <v>4500</v>
      </c>
      <c r="E57" s="18">
        <v>147</v>
      </c>
      <c r="F57" s="18">
        <v>3913</v>
      </c>
      <c r="G57" s="18">
        <v>128</v>
      </c>
      <c r="H57" s="20">
        <v>81.900000000000006</v>
      </c>
      <c r="I57" s="21">
        <v>2633</v>
      </c>
      <c r="J57" s="7"/>
      <c r="K57" s="28"/>
      <c r="L57" s="7"/>
      <c r="M57" s="7"/>
      <c r="N57" s="7"/>
      <c r="O57" s="7"/>
      <c r="P57" s="7"/>
    </row>
    <row r="58" spans="2:16" s="2" customFormat="1" ht="11.15" hidden="1" customHeight="1" x14ac:dyDescent="0.2">
      <c r="B58" s="492"/>
      <c r="C58" s="391" t="s">
        <v>23</v>
      </c>
      <c r="D58" s="27">
        <v>1600</v>
      </c>
      <c r="E58" s="27">
        <v>38</v>
      </c>
      <c r="F58" s="21">
        <v>0</v>
      </c>
      <c r="G58" s="21">
        <v>0</v>
      </c>
      <c r="H58" s="20">
        <v>0</v>
      </c>
      <c r="I58" s="21">
        <v>0</v>
      </c>
      <c r="J58" s="7"/>
      <c r="K58" s="7"/>
      <c r="L58" s="7"/>
      <c r="M58" s="7"/>
      <c r="N58" s="7"/>
      <c r="O58" s="7"/>
      <c r="P58" s="7"/>
    </row>
    <row r="59" spans="2:16" s="2" customFormat="1" ht="11.15" hidden="1" customHeight="1" x14ac:dyDescent="0.2">
      <c r="B59" s="492"/>
      <c r="C59" s="389" t="s">
        <v>22</v>
      </c>
      <c r="D59" s="18">
        <v>2710</v>
      </c>
      <c r="E59" s="18">
        <v>56</v>
      </c>
      <c r="F59" s="21">
        <v>0</v>
      </c>
      <c r="G59" s="21">
        <v>0</v>
      </c>
      <c r="H59" s="20">
        <v>0</v>
      </c>
      <c r="I59" s="21">
        <v>0</v>
      </c>
      <c r="J59" s="7"/>
      <c r="K59" s="7"/>
      <c r="L59" s="7"/>
      <c r="M59" s="7"/>
      <c r="N59" s="7"/>
      <c r="O59" s="7"/>
      <c r="P59" s="7"/>
    </row>
    <row r="60" spans="2:16" s="2" customFormat="1" ht="11.15" hidden="1" customHeight="1" x14ac:dyDescent="0.2">
      <c r="B60" s="493"/>
      <c r="C60" s="390" t="s">
        <v>21</v>
      </c>
      <c r="D60" s="23">
        <v>89630</v>
      </c>
      <c r="E60" s="23">
        <v>2503</v>
      </c>
      <c r="F60" s="23">
        <v>82100</v>
      </c>
      <c r="G60" s="23">
        <v>1997</v>
      </c>
      <c r="H60" s="24">
        <v>68.599999999999994</v>
      </c>
      <c r="I60" s="25">
        <v>72288</v>
      </c>
      <c r="J60" s="7"/>
      <c r="K60" s="7"/>
      <c r="L60" s="7"/>
      <c r="M60" s="7"/>
      <c r="N60" s="7"/>
      <c r="O60" s="7"/>
      <c r="P60" s="7"/>
    </row>
    <row r="61" spans="2:16" s="2" customFormat="1" ht="11.15" hidden="1" customHeight="1" x14ac:dyDescent="0.2">
      <c r="B61" s="497" t="s">
        <v>225</v>
      </c>
      <c r="C61" s="388" t="s">
        <v>13</v>
      </c>
      <c r="D61" s="16">
        <v>66780</v>
      </c>
      <c r="E61" s="16">
        <v>1773</v>
      </c>
      <c r="F61" s="16">
        <v>65438</v>
      </c>
      <c r="G61" s="16">
        <v>1492</v>
      </c>
      <c r="H61" s="17">
        <v>83.5</v>
      </c>
      <c r="I61" s="26">
        <v>58269</v>
      </c>
      <c r="J61" s="7"/>
      <c r="K61" s="7"/>
      <c r="L61" s="7"/>
      <c r="M61" s="7"/>
      <c r="N61" s="7"/>
      <c r="O61" s="7"/>
      <c r="P61" s="7"/>
    </row>
    <row r="62" spans="2:16" s="2" customFormat="1" ht="11.15" hidden="1" customHeight="1" x14ac:dyDescent="0.2">
      <c r="B62" s="492"/>
      <c r="C62" s="389" t="s">
        <v>18</v>
      </c>
      <c r="D62" s="18">
        <v>9100</v>
      </c>
      <c r="E62" s="18">
        <v>256</v>
      </c>
      <c r="F62" s="18">
        <v>7522</v>
      </c>
      <c r="G62" s="18">
        <v>192</v>
      </c>
      <c r="H62" s="20">
        <v>67.900000000000006</v>
      </c>
      <c r="I62" s="21">
        <v>6670</v>
      </c>
      <c r="J62" s="7"/>
      <c r="K62" s="7"/>
      <c r="L62" s="7"/>
      <c r="M62" s="7"/>
      <c r="N62" s="7"/>
      <c r="O62" s="7"/>
      <c r="P62" s="7"/>
    </row>
    <row r="63" spans="2:16" s="2" customFormat="1" ht="11.15" hidden="1" customHeight="1" x14ac:dyDescent="0.2">
      <c r="B63" s="492"/>
      <c r="C63" s="389" t="s">
        <v>24</v>
      </c>
      <c r="D63" s="18">
        <v>2480</v>
      </c>
      <c r="E63" s="18">
        <v>83</v>
      </c>
      <c r="F63" s="21">
        <v>0</v>
      </c>
      <c r="G63" s="21">
        <v>0</v>
      </c>
      <c r="H63" s="20">
        <v>0</v>
      </c>
      <c r="I63" s="21">
        <v>0</v>
      </c>
      <c r="J63" s="7"/>
      <c r="K63" s="7"/>
      <c r="L63" s="7"/>
      <c r="M63" s="7"/>
      <c r="N63" s="7"/>
      <c r="O63" s="7"/>
      <c r="P63" s="7"/>
    </row>
    <row r="64" spans="2:16" s="2" customFormat="1" ht="11.15" hidden="1" customHeight="1" x14ac:dyDescent="0.2">
      <c r="B64" s="492"/>
      <c r="C64" s="389" t="s">
        <v>19</v>
      </c>
      <c r="D64" s="18">
        <v>5000</v>
      </c>
      <c r="E64" s="18">
        <v>223</v>
      </c>
      <c r="F64" s="18">
        <v>5454</v>
      </c>
      <c r="G64" s="18">
        <v>203</v>
      </c>
      <c r="H64" s="20">
        <v>64.7</v>
      </c>
      <c r="I64" s="21">
        <v>4209</v>
      </c>
      <c r="J64" s="7"/>
      <c r="K64" s="7"/>
      <c r="L64" s="7"/>
      <c r="M64" s="7"/>
      <c r="N64" s="7"/>
      <c r="O64" s="7"/>
      <c r="P64" s="7"/>
    </row>
    <row r="65" spans="2:16" s="2" customFormat="1" ht="11.15" hidden="1" customHeight="1" x14ac:dyDescent="0.2">
      <c r="B65" s="492"/>
      <c r="C65" s="389" t="s">
        <v>20</v>
      </c>
      <c r="D65" s="18">
        <v>4500</v>
      </c>
      <c r="E65" s="18">
        <v>147</v>
      </c>
      <c r="F65" s="18">
        <v>3772</v>
      </c>
      <c r="G65" s="18">
        <v>128</v>
      </c>
      <c r="H65" s="20">
        <v>80.2</v>
      </c>
      <c r="I65" s="21">
        <v>2690</v>
      </c>
      <c r="J65" s="7"/>
      <c r="K65" s="7"/>
      <c r="L65" s="7"/>
      <c r="M65" s="7"/>
      <c r="N65" s="7"/>
      <c r="O65" s="7"/>
      <c r="P65" s="7"/>
    </row>
    <row r="66" spans="2:16" s="2" customFormat="1" ht="11.15" hidden="1" customHeight="1" x14ac:dyDescent="0.2">
      <c r="B66" s="492"/>
      <c r="C66" s="391" t="s">
        <v>23</v>
      </c>
      <c r="D66" s="27">
        <v>1600</v>
      </c>
      <c r="E66" s="27">
        <v>38</v>
      </c>
      <c r="F66" s="27">
        <v>490</v>
      </c>
      <c r="G66" s="27">
        <v>19</v>
      </c>
      <c r="H66" s="29">
        <v>7.7</v>
      </c>
      <c r="I66" s="21">
        <v>0</v>
      </c>
      <c r="J66" s="7"/>
      <c r="K66" s="7"/>
      <c r="L66" s="7"/>
      <c r="M66" s="7"/>
      <c r="N66" s="7"/>
      <c r="O66" s="7"/>
      <c r="P66" s="7"/>
    </row>
    <row r="67" spans="2:16" s="2" customFormat="1" ht="11.15" hidden="1" customHeight="1" x14ac:dyDescent="0.2">
      <c r="B67" s="492"/>
      <c r="C67" s="389" t="s">
        <v>22</v>
      </c>
      <c r="D67" s="18">
        <v>2710</v>
      </c>
      <c r="E67" s="18">
        <v>56</v>
      </c>
      <c r="F67" s="18">
        <v>1296</v>
      </c>
      <c r="G67" s="18">
        <v>42</v>
      </c>
      <c r="H67" s="20">
        <v>24.3</v>
      </c>
      <c r="I67" s="21">
        <v>0</v>
      </c>
      <c r="J67" s="7"/>
      <c r="K67" s="7"/>
      <c r="L67" s="7"/>
      <c r="M67" s="7"/>
      <c r="N67" s="7"/>
      <c r="O67" s="7"/>
      <c r="P67" s="7"/>
    </row>
    <row r="68" spans="2:16" s="2" customFormat="1" ht="11.15" hidden="1" customHeight="1" x14ac:dyDescent="0.2">
      <c r="B68" s="493"/>
      <c r="C68" s="390" t="s">
        <v>21</v>
      </c>
      <c r="D68" s="23">
        <v>92170</v>
      </c>
      <c r="E68" s="23">
        <v>2576</v>
      </c>
      <c r="F68" s="23">
        <v>83972</v>
      </c>
      <c r="G68" s="23">
        <v>2076</v>
      </c>
      <c r="H68" s="24">
        <v>70.5</v>
      </c>
      <c r="I68" s="25">
        <v>71838</v>
      </c>
      <c r="J68" s="7"/>
      <c r="K68" s="7"/>
      <c r="L68" s="7"/>
      <c r="M68" s="7"/>
      <c r="N68" s="7"/>
      <c r="O68" s="7"/>
      <c r="P68" s="7"/>
    </row>
    <row r="69" spans="2:16" ht="11.15" hidden="1" customHeight="1" x14ac:dyDescent="0.2">
      <c r="B69" s="497" t="s">
        <v>226</v>
      </c>
      <c r="C69" s="392" t="s">
        <v>13</v>
      </c>
      <c r="D69" s="30">
        <v>66780</v>
      </c>
      <c r="E69" s="30">
        <v>1773</v>
      </c>
      <c r="F69" s="30">
        <v>65999</v>
      </c>
      <c r="G69" s="30">
        <v>1493</v>
      </c>
      <c r="H69" s="31">
        <v>84</v>
      </c>
      <c r="I69" s="32">
        <v>58946</v>
      </c>
      <c r="J69" s="33"/>
      <c r="K69" s="33"/>
      <c r="L69" s="33"/>
      <c r="M69" s="33"/>
      <c r="N69" s="33"/>
      <c r="O69" s="33"/>
      <c r="P69" s="33"/>
    </row>
    <row r="70" spans="2:16" ht="11.15" hidden="1" customHeight="1" x14ac:dyDescent="0.2">
      <c r="B70" s="492"/>
      <c r="C70" s="393" t="s">
        <v>18</v>
      </c>
      <c r="D70" s="35">
        <v>9100</v>
      </c>
      <c r="E70" s="35">
        <v>256</v>
      </c>
      <c r="F70" s="35">
        <v>8097</v>
      </c>
      <c r="G70" s="35">
        <v>197</v>
      </c>
      <c r="H70" s="36">
        <v>72.3</v>
      </c>
      <c r="I70" s="37">
        <v>7379</v>
      </c>
      <c r="J70" s="33"/>
      <c r="K70" s="33"/>
      <c r="L70" s="33"/>
      <c r="M70" s="33"/>
      <c r="N70" s="33"/>
      <c r="O70" s="33"/>
      <c r="P70" s="33"/>
    </row>
    <row r="71" spans="2:16" ht="11.15" hidden="1" customHeight="1" x14ac:dyDescent="0.2">
      <c r="B71" s="492"/>
      <c r="C71" s="393" t="s">
        <v>24</v>
      </c>
      <c r="D71" s="35">
        <v>2480</v>
      </c>
      <c r="E71" s="35">
        <v>83</v>
      </c>
      <c r="F71" s="37">
        <v>0</v>
      </c>
      <c r="G71" s="37">
        <v>0</v>
      </c>
      <c r="H71" s="36">
        <v>0</v>
      </c>
      <c r="I71" s="37">
        <v>0</v>
      </c>
      <c r="J71" s="33"/>
      <c r="K71" s="33"/>
      <c r="L71" s="33"/>
      <c r="M71" s="33"/>
      <c r="N71" s="33"/>
      <c r="O71" s="33"/>
      <c r="P71" s="33"/>
    </row>
    <row r="72" spans="2:16" ht="11.15" hidden="1" customHeight="1" x14ac:dyDescent="0.2">
      <c r="B72" s="492"/>
      <c r="C72" s="393" t="s">
        <v>19</v>
      </c>
      <c r="D72" s="35">
        <v>5000</v>
      </c>
      <c r="E72" s="35">
        <v>223</v>
      </c>
      <c r="F72" s="35">
        <v>5578</v>
      </c>
      <c r="G72" s="35">
        <v>206</v>
      </c>
      <c r="H72" s="36">
        <v>66.900000000000006</v>
      </c>
      <c r="I72" s="37">
        <v>4395</v>
      </c>
      <c r="J72" s="33"/>
      <c r="K72" s="33"/>
      <c r="L72" s="33"/>
      <c r="M72" s="33"/>
      <c r="N72" s="33"/>
      <c r="O72" s="33"/>
      <c r="P72" s="33"/>
    </row>
    <row r="73" spans="2:16" ht="11.15" hidden="1" customHeight="1" x14ac:dyDescent="0.2">
      <c r="B73" s="492"/>
      <c r="C73" s="393" t="s">
        <v>20</v>
      </c>
      <c r="D73" s="35">
        <v>4500</v>
      </c>
      <c r="E73" s="35">
        <v>147</v>
      </c>
      <c r="F73" s="35">
        <v>3753</v>
      </c>
      <c r="G73" s="35">
        <v>128</v>
      </c>
      <c r="H73" s="36">
        <v>80.7</v>
      </c>
      <c r="I73" s="37">
        <v>2924</v>
      </c>
      <c r="J73" s="33"/>
      <c r="K73" s="33"/>
      <c r="L73" s="33"/>
      <c r="M73" s="33"/>
      <c r="N73" s="33"/>
      <c r="O73" s="33"/>
      <c r="P73" s="33"/>
    </row>
    <row r="74" spans="2:16" ht="11.15" hidden="1" customHeight="1" x14ac:dyDescent="0.2">
      <c r="B74" s="492"/>
      <c r="C74" s="394" t="s">
        <v>23</v>
      </c>
      <c r="D74" s="38">
        <v>1450</v>
      </c>
      <c r="E74" s="38">
        <v>42</v>
      </c>
      <c r="F74" s="38">
        <v>784</v>
      </c>
      <c r="G74" s="38">
        <v>27</v>
      </c>
      <c r="H74" s="39">
        <v>12.6</v>
      </c>
      <c r="I74" s="37">
        <v>156</v>
      </c>
      <c r="J74" s="33"/>
      <c r="K74" s="33"/>
      <c r="L74" s="33"/>
      <c r="M74" s="33"/>
      <c r="N74" s="33"/>
      <c r="O74" s="33"/>
      <c r="P74" s="33"/>
    </row>
    <row r="75" spans="2:16" ht="11.15" hidden="1" customHeight="1" x14ac:dyDescent="0.2">
      <c r="B75" s="492"/>
      <c r="C75" s="393" t="s">
        <v>22</v>
      </c>
      <c r="D75" s="35">
        <v>3800</v>
      </c>
      <c r="E75" s="35">
        <v>92</v>
      </c>
      <c r="F75" s="35">
        <v>1776</v>
      </c>
      <c r="G75" s="35">
        <v>50</v>
      </c>
      <c r="H75" s="36">
        <v>33.6</v>
      </c>
      <c r="I75" s="37">
        <v>418</v>
      </c>
      <c r="J75" s="33"/>
      <c r="K75" s="33"/>
      <c r="L75" s="33"/>
      <c r="M75" s="33"/>
      <c r="N75" s="33"/>
      <c r="O75" s="33"/>
      <c r="P75" s="33"/>
    </row>
    <row r="76" spans="2:16" ht="11.15" hidden="1" customHeight="1" x14ac:dyDescent="0.2">
      <c r="B76" s="493"/>
      <c r="C76" s="395" t="s">
        <v>21</v>
      </c>
      <c r="D76" s="40">
        <v>93110</v>
      </c>
      <c r="E76" s="40">
        <v>2616</v>
      </c>
      <c r="F76" s="40">
        <v>85987</v>
      </c>
      <c r="G76" s="40">
        <v>2101</v>
      </c>
      <c r="H76" s="41">
        <v>72.3</v>
      </c>
      <c r="I76" s="42">
        <v>74218</v>
      </c>
      <c r="J76" s="33"/>
      <c r="K76" s="33"/>
      <c r="L76" s="33"/>
      <c r="M76" s="33"/>
      <c r="N76" s="33"/>
      <c r="O76" s="33"/>
      <c r="P76" s="33"/>
    </row>
    <row r="77" spans="2:16" ht="11.15" hidden="1" customHeight="1" x14ac:dyDescent="0.2">
      <c r="B77" s="497" t="s">
        <v>227</v>
      </c>
      <c r="C77" s="392" t="s">
        <v>13</v>
      </c>
      <c r="D77" s="30">
        <v>66780</v>
      </c>
      <c r="E77" s="30">
        <v>1773</v>
      </c>
      <c r="F77" s="30">
        <v>65901</v>
      </c>
      <c r="G77" s="30">
        <v>1496</v>
      </c>
      <c r="H77" s="31">
        <v>84.4</v>
      </c>
      <c r="I77" s="32">
        <v>59816</v>
      </c>
      <c r="J77" s="33"/>
      <c r="K77" s="33"/>
      <c r="L77" s="33"/>
      <c r="M77" s="33"/>
      <c r="N77" s="33"/>
      <c r="O77" s="33"/>
      <c r="P77" s="33"/>
    </row>
    <row r="78" spans="2:16" ht="11.15" hidden="1" customHeight="1" x14ac:dyDescent="0.2">
      <c r="B78" s="492"/>
      <c r="C78" s="393" t="s">
        <v>18</v>
      </c>
      <c r="D78" s="35">
        <v>9100</v>
      </c>
      <c r="E78" s="35">
        <v>256</v>
      </c>
      <c r="F78" s="35">
        <v>8204</v>
      </c>
      <c r="G78" s="35">
        <v>199</v>
      </c>
      <c r="H78" s="36">
        <v>73.099999999999994</v>
      </c>
      <c r="I78" s="37">
        <v>7591</v>
      </c>
      <c r="J78" s="33"/>
      <c r="K78" s="33"/>
      <c r="L78" s="33"/>
      <c r="M78" s="33"/>
      <c r="N78" s="33"/>
      <c r="O78" s="33"/>
      <c r="P78" s="33"/>
    </row>
    <row r="79" spans="2:16" ht="11.15" hidden="1" customHeight="1" x14ac:dyDescent="0.2">
      <c r="B79" s="492"/>
      <c r="C79" s="393" t="s">
        <v>24</v>
      </c>
      <c r="D79" s="35">
        <v>1700</v>
      </c>
      <c r="E79" s="35">
        <v>66</v>
      </c>
      <c r="F79" s="37">
        <v>0</v>
      </c>
      <c r="G79" s="37">
        <v>0</v>
      </c>
      <c r="H79" s="36">
        <v>0</v>
      </c>
      <c r="I79" s="37">
        <v>0</v>
      </c>
      <c r="J79" s="33"/>
      <c r="K79" s="33"/>
      <c r="L79" s="33"/>
      <c r="M79" s="33"/>
      <c r="N79" s="33"/>
      <c r="O79" s="33"/>
      <c r="P79" s="33"/>
    </row>
    <row r="80" spans="2:16" ht="11.15" hidden="1" customHeight="1" x14ac:dyDescent="0.2">
      <c r="B80" s="492"/>
      <c r="C80" s="393" t="s">
        <v>19</v>
      </c>
      <c r="D80" s="35">
        <v>5400</v>
      </c>
      <c r="E80" s="35">
        <v>223</v>
      </c>
      <c r="F80" s="35">
        <v>5545</v>
      </c>
      <c r="G80" s="35">
        <v>209</v>
      </c>
      <c r="H80" s="36">
        <v>67.5</v>
      </c>
      <c r="I80" s="37">
        <v>4439</v>
      </c>
      <c r="J80" s="33"/>
      <c r="K80" s="33"/>
      <c r="L80" s="33"/>
      <c r="M80" s="33"/>
      <c r="N80" s="33"/>
      <c r="O80" s="33"/>
      <c r="P80" s="33"/>
    </row>
    <row r="81" spans="2:16" ht="11.15" hidden="1" customHeight="1" x14ac:dyDescent="0.2">
      <c r="B81" s="492"/>
      <c r="C81" s="393" t="s">
        <v>20</v>
      </c>
      <c r="D81" s="35">
        <v>4500</v>
      </c>
      <c r="E81" s="35">
        <v>147</v>
      </c>
      <c r="F81" s="35">
        <v>3760</v>
      </c>
      <c r="G81" s="35">
        <v>128</v>
      </c>
      <c r="H81" s="36">
        <v>81.900000000000006</v>
      </c>
      <c r="I81" s="37">
        <v>2986</v>
      </c>
      <c r="J81" s="33"/>
      <c r="K81" s="33"/>
      <c r="L81" s="33"/>
      <c r="M81" s="33"/>
      <c r="N81" s="33"/>
      <c r="O81" s="33"/>
      <c r="P81" s="33"/>
    </row>
    <row r="82" spans="2:16" ht="11.15" hidden="1" customHeight="1" x14ac:dyDescent="0.2">
      <c r="B82" s="492"/>
      <c r="C82" s="394" t="s">
        <v>23</v>
      </c>
      <c r="D82" s="38">
        <v>1450</v>
      </c>
      <c r="E82" s="38">
        <v>42</v>
      </c>
      <c r="F82" s="38">
        <v>1020</v>
      </c>
      <c r="G82" s="38">
        <v>28</v>
      </c>
      <c r="H82" s="39">
        <v>16.899999999999999</v>
      </c>
      <c r="I82" s="37">
        <v>277</v>
      </c>
      <c r="J82" s="33"/>
      <c r="K82" s="33"/>
      <c r="L82" s="33"/>
      <c r="M82" s="33"/>
      <c r="N82" s="33"/>
      <c r="O82" s="33"/>
      <c r="P82" s="33"/>
    </row>
    <row r="83" spans="2:16" ht="11.15" hidden="1" customHeight="1" x14ac:dyDescent="0.2">
      <c r="B83" s="492"/>
      <c r="C83" s="393" t="s">
        <v>22</v>
      </c>
      <c r="D83" s="35">
        <v>3800</v>
      </c>
      <c r="E83" s="35">
        <v>92</v>
      </c>
      <c r="F83" s="35">
        <v>2119</v>
      </c>
      <c r="G83" s="35">
        <v>58</v>
      </c>
      <c r="H83" s="36">
        <v>41.1</v>
      </c>
      <c r="I83" s="37">
        <v>611</v>
      </c>
      <c r="J83" s="33"/>
      <c r="K83" s="43"/>
      <c r="L83" s="33"/>
      <c r="M83" s="33"/>
      <c r="N83" s="33"/>
      <c r="O83" s="33"/>
      <c r="P83" s="33"/>
    </row>
    <row r="84" spans="2:16" ht="11.15" hidden="1" customHeight="1" x14ac:dyDescent="0.2">
      <c r="B84" s="493"/>
      <c r="C84" s="395" t="s">
        <v>21</v>
      </c>
      <c r="D84" s="40">
        <v>92730</v>
      </c>
      <c r="E84" s="40">
        <v>2599</v>
      </c>
      <c r="F84" s="40">
        <v>86549</v>
      </c>
      <c r="G84" s="40">
        <v>2118</v>
      </c>
      <c r="H84" s="44">
        <v>73.3</v>
      </c>
      <c r="I84" s="40">
        <v>75720</v>
      </c>
      <c r="J84" s="33"/>
      <c r="K84" s="33"/>
      <c r="L84" s="33"/>
      <c r="M84" s="33"/>
      <c r="N84" s="33"/>
      <c r="O84" s="33"/>
      <c r="P84" s="33"/>
    </row>
    <row r="85" spans="2:16" ht="11.15" hidden="1" customHeight="1" x14ac:dyDescent="0.2">
      <c r="B85" s="497" t="s">
        <v>228</v>
      </c>
      <c r="C85" s="392" t="s">
        <v>13</v>
      </c>
      <c r="D85" s="30">
        <v>63000</v>
      </c>
      <c r="E85" s="30">
        <v>1782</v>
      </c>
      <c r="F85" s="30">
        <v>65713</v>
      </c>
      <c r="G85" s="30">
        <v>1518</v>
      </c>
      <c r="H85" s="31">
        <v>84.4</v>
      </c>
      <c r="I85" s="32">
        <v>60349</v>
      </c>
      <c r="J85" s="33"/>
      <c r="K85" s="33"/>
      <c r="L85" s="33"/>
      <c r="M85" s="33"/>
      <c r="N85" s="33"/>
      <c r="O85" s="33"/>
      <c r="P85" s="33"/>
    </row>
    <row r="86" spans="2:16" ht="11.15" hidden="1" customHeight="1" x14ac:dyDescent="0.2">
      <c r="B86" s="492"/>
      <c r="C86" s="393" t="s">
        <v>18</v>
      </c>
      <c r="D86" s="35">
        <v>8600</v>
      </c>
      <c r="E86" s="35">
        <v>254</v>
      </c>
      <c r="F86" s="35">
        <v>8567</v>
      </c>
      <c r="G86" s="35">
        <v>206</v>
      </c>
      <c r="H86" s="36">
        <v>76.400000000000006</v>
      </c>
      <c r="I86" s="37">
        <v>7971</v>
      </c>
      <c r="J86" s="33"/>
      <c r="K86" s="33"/>
      <c r="L86" s="33"/>
      <c r="M86" s="33"/>
      <c r="N86" s="33"/>
      <c r="O86" s="33"/>
      <c r="P86" s="33"/>
    </row>
    <row r="87" spans="2:16" ht="11.15" hidden="1" customHeight="1" x14ac:dyDescent="0.2">
      <c r="B87" s="492"/>
      <c r="C87" s="393" t="s">
        <v>24</v>
      </c>
      <c r="D87" s="35">
        <v>1700</v>
      </c>
      <c r="E87" s="35">
        <v>66</v>
      </c>
      <c r="F87" s="37">
        <v>8</v>
      </c>
      <c r="G87" s="37">
        <v>1</v>
      </c>
      <c r="H87" s="36">
        <v>0.2</v>
      </c>
      <c r="I87" s="37">
        <v>0</v>
      </c>
      <c r="J87" s="33"/>
      <c r="K87" s="33"/>
      <c r="L87" s="33"/>
      <c r="M87" s="33"/>
      <c r="N87" s="33"/>
      <c r="O87" s="33"/>
      <c r="P87" s="33"/>
    </row>
    <row r="88" spans="2:16" ht="11.15" hidden="1" customHeight="1" x14ac:dyDescent="0.2">
      <c r="B88" s="492"/>
      <c r="C88" s="393" t="s">
        <v>19</v>
      </c>
      <c r="D88" s="35">
        <v>5400</v>
      </c>
      <c r="E88" s="35">
        <v>223</v>
      </c>
      <c r="F88" s="35">
        <v>5525</v>
      </c>
      <c r="G88" s="35">
        <v>210</v>
      </c>
      <c r="H88" s="36">
        <v>68.5</v>
      </c>
      <c r="I88" s="37">
        <v>4518</v>
      </c>
      <c r="J88" s="33"/>
      <c r="K88" s="33"/>
      <c r="L88" s="33"/>
      <c r="M88" s="33"/>
      <c r="N88" s="33"/>
      <c r="O88" s="33"/>
      <c r="P88" s="33"/>
    </row>
    <row r="89" spans="2:16" ht="11.15" hidden="1" customHeight="1" x14ac:dyDescent="0.2">
      <c r="B89" s="492"/>
      <c r="C89" s="393" t="s">
        <v>20</v>
      </c>
      <c r="D89" s="35">
        <v>4500</v>
      </c>
      <c r="E89" s="35">
        <v>147</v>
      </c>
      <c r="F89" s="35">
        <v>3614</v>
      </c>
      <c r="G89" s="35">
        <v>128</v>
      </c>
      <c r="H89" s="36">
        <v>80.900000000000006</v>
      </c>
      <c r="I89" s="37">
        <v>2932</v>
      </c>
      <c r="J89" s="33"/>
      <c r="K89" s="33"/>
      <c r="L89" s="33"/>
      <c r="M89" s="33"/>
      <c r="N89" s="33"/>
      <c r="O89" s="33"/>
      <c r="P89" s="33"/>
    </row>
    <row r="90" spans="2:16" ht="11.15" hidden="1" customHeight="1" x14ac:dyDescent="0.2">
      <c r="B90" s="492"/>
      <c r="C90" s="394" t="s">
        <v>23</v>
      </c>
      <c r="D90" s="38">
        <v>1560</v>
      </c>
      <c r="E90" s="38">
        <v>42</v>
      </c>
      <c r="F90" s="38">
        <v>1101</v>
      </c>
      <c r="G90" s="38">
        <v>30</v>
      </c>
      <c r="H90" s="39">
        <v>18.600000000000001</v>
      </c>
      <c r="I90" s="37">
        <v>358</v>
      </c>
      <c r="J90" s="33"/>
      <c r="K90" s="33"/>
      <c r="L90" s="33"/>
      <c r="M90" s="33"/>
      <c r="N90" s="33"/>
      <c r="O90" s="33"/>
      <c r="P90" s="33"/>
    </row>
    <row r="91" spans="2:16" ht="11.15" hidden="1" customHeight="1" x14ac:dyDescent="0.2">
      <c r="B91" s="492"/>
      <c r="C91" s="393" t="s">
        <v>22</v>
      </c>
      <c r="D91" s="35">
        <v>3690</v>
      </c>
      <c r="E91" s="35">
        <v>92</v>
      </c>
      <c r="F91" s="35">
        <v>2378</v>
      </c>
      <c r="G91" s="35">
        <v>71</v>
      </c>
      <c r="H91" s="36">
        <v>47.2</v>
      </c>
      <c r="I91" s="37">
        <v>772</v>
      </c>
      <c r="J91" s="33"/>
      <c r="K91" s="33"/>
      <c r="L91" s="33"/>
      <c r="M91" s="33"/>
      <c r="N91" s="33"/>
      <c r="O91" s="33"/>
      <c r="P91" s="33"/>
    </row>
    <row r="92" spans="2:16" ht="11.15" hidden="1" customHeight="1" x14ac:dyDescent="0.2">
      <c r="B92" s="493"/>
      <c r="C92" s="395" t="s">
        <v>21</v>
      </c>
      <c r="D92" s="40">
        <f>SUM(D85:D91)</f>
        <v>88450</v>
      </c>
      <c r="E92" s="40">
        <f>SUM(E85:E91)</f>
        <v>2606</v>
      </c>
      <c r="F92" s="40">
        <f>SUM(F85:F91)</f>
        <v>86906</v>
      </c>
      <c r="G92" s="40">
        <f>SUM(G85:G91)</f>
        <v>2164</v>
      </c>
      <c r="H92" s="36">
        <v>74.2</v>
      </c>
      <c r="I92" s="40">
        <f>SUM(I85:I91)</f>
        <v>76900</v>
      </c>
      <c r="J92" s="33"/>
      <c r="K92" s="33"/>
      <c r="L92" s="33"/>
      <c r="M92" s="33"/>
      <c r="N92" s="33"/>
      <c r="O92" s="33"/>
      <c r="P92" s="33"/>
    </row>
    <row r="93" spans="2:16" ht="11.15" hidden="1" customHeight="1" x14ac:dyDescent="0.2">
      <c r="B93" s="497" t="s">
        <v>229</v>
      </c>
      <c r="C93" s="392" t="s">
        <v>13</v>
      </c>
      <c r="D93" s="30">
        <v>63000</v>
      </c>
      <c r="E93" s="30">
        <v>1782</v>
      </c>
      <c r="F93" s="30">
        <v>65706</v>
      </c>
      <c r="G93" s="30">
        <v>1528</v>
      </c>
      <c r="H93" s="31">
        <v>84.7</v>
      </c>
      <c r="I93" s="32">
        <v>61057</v>
      </c>
      <c r="J93" s="33"/>
      <c r="K93" s="33"/>
      <c r="L93" s="33"/>
      <c r="M93" s="33"/>
      <c r="N93" s="33"/>
      <c r="O93" s="33"/>
      <c r="P93" s="33"/>
    </row>
    <row r="94" spans="2:16" ht="11.15" hidden="1" customHeight="1" x14ac:dyDescent="0.2">
      <c r="B94" s="492"/>
      <c r="C94" s="393" t="s">
        <v>18</v>
      </c>
      <c r="D94" s="35">
        <v>8600</v>
      </c>
      <c r="E94" s="35">
        <v>254</v>
      </c>
      <c r="F94" s="35">
        <v>8733</v>
      </c>
      <c r="G94" s="35">
        <v>209</v>
      </c>
      <c r="H94" s="36">
        <v>77.7</v>
      </c>
      <c r="I94" s="37">
        <v>8313</v>
      </c>
      <c r="J94" s="33"/>
      <c r="K94" s="33"/>
      <c r="L94" s="33"/>
      <c r="M94" s="33"/>
      <c r="N94" s="33"/>
      <c r="O94" s="33"/>
      <c r="P94" s="33"/>
    </row>
    <row r="95" spans="2:16" ht="11.15" hidden="1" customHeight="1" x14ac:dyDescent="0.2">
      <c r="B95" s="492"/>
      <c r="C95" s="393" t="s">
        <v>24</v>
      </c>
      <c r="D95" s="35">
        <v>1700</v>
      </c>
      <c r="E95" s="35">
        <v>66</v>
      </c>
      <c r="F95" s="37">
        <v>75</v>
      </c>
      <c r="G95" s="37">
        <v>3</v>
      </c>
      <c r="H95" s="36">
        <v>1.7</v>
      </c>
      <c r="I95" s="37">
        <v>0</v>
      </c>
      <c r="J95" s="33"/>
      <c r="K95" s="33"/>
      <c r="L95" s="33"/>
      <c r="M95" s="33"/>
      <c r="N95" s="33"/>
      <c r="O95" s="33"/>
      <c r="P95" s="33"/>
    </row>
    <row r="96" spans="2:16" ht="11.15" hidden="1" customHeight="1" x14ac:dyDescent="0.2">
      <c r="B96" s="492"/>
      <c r="C96" s="393" t="s">
        <v>19</v>
      </c>
      <c r="D96" s="35">
        <v>5400</v>
      </c>
      <c r="E96" s="35">
        <v>223</v>
      </c>
      <c r="F96" s="35">
        <v>5394</v>
      </c>
      <c r="G96" s="35">
        <v>210</v>
      </c>
      <c r="H96" s="36">
        <v>68.599999999999994</v>
      </c>
      <c r="I96" s="37">
        <v>4441</v>
      </c>
      <c r="J96" s="33"/>
      <c r="K96" s="33"/>
      <c r="L96" s="33"/>
      <c r="M96" s="33"/>
      <c r="N96" s="33"/>
      <c r="O96" s="33"/>
      <c r="P96" s="33"/>
    </row>
    <row r="97" spans="2:16" ht="11.15" hidden="1" customHeight="1" x14ac:dyDescent="0.2">
      <c r="B97" s="492"/>
      <c r="C97" s="393" t="s">
        <v>20</v>
      </c>
      <c r="D97" s="35">
        <v>4500</v>
      </c>
      <c r="E97" s="35">
        <v>147</v>
      </c>
      <c r="F97" s="35">
        <v>3589</v>
      </c>
      <c r="G97" s="35">
        <v>128</v>
      </c>
      <c r="H97" s="36">
        <v>80.900000000000006</v>
      </c>
      <c r="I97" s="37">
        <v>2958</v>
      </c>
      <c r="J97" s="33"/>
      <c r="K97" s="33"/>
      <c r="L97" s="33"/>
      <c r="M97" s="33"/>
      <c r="N97" s="33"/>
      <c r="O97" s="33"/>
      <c r="P97" s="33"/>
    </row>
    <row r="98" spans="2:16" ht="11.15" hidden="1" customHeight="1" x14ac:dyDescent="0.2">
      <c r="B98" s="492"/>
      <c r="C98" s="394" t="s">
        <v>23</v>
      </c>
      <c r="D98" s="38">
        <v>1500</v>
      </c>
      <c r="E98" s="38">
        <v>47</v>
      </c>
      <c r="F98" s="38">
        <v>1144</v>
      </c>
      <c r="G98" s="38">
        <v>31</v>
      </c>
      <c r="H98" s="39">
        <v>19.899999999999999</v>
      </c>
      <c r="I98" s="37">
        <v>387</v>
      </c>
      <c r="J98" s="33"/>
      <c r="K98" s="33"/>
      <c r="L98" s="33"/>
      <c r="M98" s="33"/>
      <c r="N98" s="33"/>
      <c r="O98" s="33"/>
      <c r="P98" s="33"/>
    </row>
    <row r="99" spans="2:16" ht="11.15" hidden="1" customHeight="1" x14ac:dyDescent="0.2">
      <c r="B99" s="492"/>
      <c r="C99" s="393" t="s">
        <v>22</v>
      </c>
      <c r="D99" s="35">
        <v>3340</v>
      </c>
      <c r="E99" s="35">
        <v>92</v>
      </c>
      <c r="F99" s="35">
        <v>2603</v>
      </c>
      <c r="G99" s="35">
        <v>77</v>
      </c>
      <c r="H99" s="36">
        <v>53.3</v>
      </c>
      <c r="I99" s="37">
        <v>875</v>
      </c>
      <c r="J99" s="33"/>
      <c r="K99" s="33"/>
      <c r="L99" s="33"/>
      <c r="M99" s="33"/>
      <c r="N99" s="33"/>
      <c r="O99" s="33"/>
      <c r="P99" s="33"/>
    </row>
    <row r="100" spans="2:16" ht="11.15" hidden="1" customHeight="1" x14ac:dyDescent="0.2">
      <c r="B100" s="493"/>
      <c r="C100" s="395" t="s">
        <v>21</v>
      </c>
      <c r="D100" s="40">
        <f>SUM(D93:D99)</f>
        <v>88040</v>
      </c>
      <c r="E100" s="40">
        <f>SUM(E93:E99)</f>
        <v>2611</v>
      </c>
      <c r="F100" s="40">
        <f>SUM(F93:F99)</f>
        <v>87244</v>
      </c>
      <c r="G100" s="40">
        <f>SUM(G93:G99)</f>
        <v>2186</v>
      </c>
      <c r="H100" s="36">
        <v>75.2</v>
      </c>
      <c r="I100" s="40">
        <f>SUM(I93:I99)</f>
        <v>78031</v>
      </c>
      <c r="J100" s="33"/>
      <c r="K100" s="33"/>
      <c r="L100" s="33"/>
      <c r="M100" s="33"/>
      <c r="N100" s="33"/>
      <c r="O100" s="33"/>
      <c r="P100" s="33"/>
    </row>
    <row r="101" spans="2:16" ht="11.15" hidden="1" customHeight="1" x14ac:dyDescent="0.2">
      <c r="B101" s="497" t="s">
        <v>230</v>
      </c>
      <c r="C101" s="392" t="s">
        <v>13</v>
      </c>
      <c r="D101" s="30">
        <v>61700</v>
      </c>
      <c r="E101" s="30">
        <v>1805</v>
      </c>
      <c r="F101" s="30">
        <v>65454</v>
      </c>
      <c r="G101" s="30">
        <v>1542</v>
      </c>
      <c r="H101" s="31">
        <v>84.9</v>
      </c>
      <c r="I101" s="32">
        <v>62152</v>
      </c>
      <c r="J101" s="33"/>
      <c r="K101" s="33"/>
      <c r="L101" s="33"/>
      <c r="M101" s="33"/>
      <c r="N101" s="33"/>
      <c r="O101" s="33"/>
      <c r="P101" s="33"/>
    </row>
    <row r="102" spans="2:16" ht="11.15" hidden="1" customHeight="1" x14ac:dyDescent="0.2">
      <c r="B102" s="492"/>
      <c r="C102" s="393" t="s">
        <v>18</v>
      </c>
      <c r="D102" s="35">
        <v>8800</v>
      </c>
      <c r="E102" s="35">
        <v>265</v>
      </c>
      <c r="F102" s="35">
        <v>8898</v>
      </c>
      <c r="G102" s="35">
        <v>211</v>
      </c>
      <c r="H102" s="36">
        <v>78.900000000000006</v>
      </c>
      <c r="I102" s="37">
        <v>8568</v>
      </c>
      <c r="J102" s="33"/>
      <c r="K102" s="33"/>
      <c r="L102" s="33"/>
      <c r="M102" s="33"/>
      <c r="N102" s="33"/>
      <c r="O102" s="33"/>
      <c r="P102" s="33"/>
    </row>
    <row r="103" spans="2:16" ht="11.15" hidden="1" customHeight="1" x14ac:dyDescent="0.2">
      <c r="B103" s="492"/>
      <c r="C103" s="393" t="s">
        <v>24</v>
      </c>
      <c r="D103" s="35">
        <v>1700</v>
      </c>
      <c r="E103" s="35">
        <v>66</v>
      </c>
      <c r="F103" s="37">
        <v>366</v>
      </c>
      <c r="G103" s="37">
        <v>15</v>
      </c>
      <c r="H103" s="36">
        <v>8.6</v>
      </c>
      <c r="I103" s="37">
        <v>0</v>
      </c>
      <c r="J103" s="33"/>
      <c r="K103" s="33"/>
      <c r="L103" s="33"/>
      <c r="M103" s="33"/>
      <c r="N103" s="33"/>
      <c r="O103" s="33"/>
      <c r="P103" s="33"/>
    </row>
    <row r="104" spans="2:16" ht="11.15" hidden="1" customHeight="1" x14ac:dyDescent="0.2">
      <c r="B104" s="492"/>
      <c r="C104" s="393" t="s">
        <v>19</v>
      </c>
      <c r="D104" s="35">
        <v>5400</v>
      </c>
      <c r="E104" s="35">
        <v>223</v>
      </c>
      <c r="F104" s="35">
        <v>5447</v>
      </c>
      <c r="G104" s="35">
        <v>210</v>
      </c>
      <c r="H104" s="36">
        <v>70.7</v>
      </c>
      <c r="I104" s="37">
        <v>4476</v>
      </c>
      <c r="J104" s="33"/>
      <c r="K104" s="33"/>
      <c r="L104" s="33"/>
      <c r="M104" s="33"/>
      <c r="N104" s="33"/>
      <c r="O104" s="33"/>
      <c r="P104" s="33"/>
    </row>
    <row r="105" spans="2:16" ht="11.15" hidden="1" customHeight="1" x14ac:dyDescent="0.2">
      <c r="B105" s="492"/>
      <c r="C105" s="393" t="s">
        <v>20</v>
      </c>
      <c r="D105" s="35">
        <v>4500</v>
      </c>
      <c r="E105" s="35">
        <v>147</v>
      </c>
      <c r="F105" s="35">
        <v>3589</v>
      </c>
      <c r="G105" s="35">
        <v>128</v>
      </c>
      <c r="H105" s="36">
        <v>81.5</v>
      </c>
      <c r="I105" s="37">
        <v>3000</v>
      </c>
      <c r="J105" s="33"/>
      <c r="K105" s="33"/>
      <c r="L105" s="33"/>
      <c r="M105" s="33"/>
      <c r="N105" s="33"/>
      <c r="O105" s="33"/>
      <c r="P105" s="33"/>
    </row>
    <row r="106" spans="2:16" ht="11.15" hidden="1" customHeight="1" x14ac:dyDescent="0.2">
      <c r="B106" s="492"/>
      <c r="C106" s="394" t="s">
        <v>23</v>
      </c>
      <c r="D106" s="38">
        <v>1500</v>
      </c>
      <c r="E106" s="38">
        <v>47</v>
      </c>
      <c r="F106" s="38">
        <v>1205</v>
      </c>
      <c r="G106" s="38">
        <v>34</v>
      </c>
      <c r="H106" s="39">
        <v>21.2</v>
      </c>
      <c r="I106" s="37">
        <v>429</v>
      </c>
      <c r="J106" s="33"/>
      <c r="K106" s="33"/>
      <c r="L106" s="33"/>
      <c r="M106" s="33"/>
      <c r="N106" s="33"/>
      <c r="O106" s="33"/>
      <c r="P106" s="33"/>
    </row>
    <row r="107" spans="2:16" ht="11.15" hidden="1" customHeight="1" x14ac:dyDescent="0.2">
      <c r="B107" s="492"/>
      <c r="C107" s="393" t="s">
        <v>22</v>
      </c>
      <c r="D107" s="35">
        <v>3340</v>
      </c>
      <c r="E107" s="35">
        <v>92</v>
      </c>
      <c r="F107" s="35">
        <v>2783</v>
      </c>
      <c r="G107" s="35">
        <v>83</v>
      </c>
      <c r="H107" s="36">
        <v>58.5</v>
      </c>
      <c r="I107" s="37">
        <v>982</v>
      </c>
      <c r="J107" s="33"/>
      <c r="K107" s="33"/>
      <c r="L107" s="33"/>
      <c r="M107" s="33"/>
      <c r="N107" s="33"/>
      <c r="O107" s="33"/>
      <c r="P107" s="33"/>
    </row>
    <row r="108" spans="2:16" ht="11.15" hidden="1" customHeight="1" x14ac:dyDescent="0.2">
      <c r="B108" s="492"/>
      <c r="C108" s="394" t="s">
        <v>21</v>
      </c>
      <c r="D108" s="38">
        <f>SUM(D101:D107)</f>
        <v>86940</v>
      </c>
      <c r="E108" s="38">
        <f>SUM(E101:E107)</f>
        <v>2645</v>
      </c>
      <c r="F108" s="38">
        <f>SUM(F101:F107)</f>
        <v>87742</v>
      </c>
      <c r="G108" s="38">
        <f>SUM(G101:G107)</f>
        <v>2223</v>
      </c>
      <c r="H108" s="39">
        <v>76.2</v>
      </c>
      <c r="I108" s="38">
        <f>SUM(I101:I107)</f>
        <v>79607</v>
      </c>
      <c r="J108" s="33"/>
      <c r="K108" s="33"/>
      <c r="L108" s="33"/>
      <c r="M108" s="33"/>
      <c r="N108" s="33"/>
      <c r="O108" s="33"/>
      <c r="P108" s="33"/>
    </row>
    <row r="109" spans="2:16" ht="11.15" customHeight="1" x14ac:dyDescent="0.2">
      <c r="B109" s="492" t="s">
        <v>231</v>
      </c>
      <c r="C109" s="408" t="s">
        <v>13</v>
      </c>
      <c r="D109" s="409">
        <v>61700</v>
      </c>
      <c r="E109" s="409">
        <v>1805</v>
      </c>
      <c r="F109" s="409">
        <v>65003</v>
      </c>
      <c r="G109" s="409">
        <v>1555</v>
      </c>
      <c r="H109" s="410">
        <v>85.1</v>
      </c>
      <c r="I109" s="411">
        <v>62579</v>
      </c>
      <c r="J109" s="33"/>
      <c r="K109" s="33"/>
      <c r="L109" s="33"/>
      <c r="M109" s="33"/>
      <c r="N109" s="33"/>
      <c r="O109" s="33"/>
      <c r="P109" s="33"/>
    </row>
    <row r="110" spans="2:16" ht="11.15" customHeight="1" x14ac:dyDescent="0.2">
      <c r="B110" s="492"/>
      <c r="C110" s="393" t="s">
        <v>18</v>
      </c>
      <c r="D110" s="35">
        <v>8800</v>
      </c>
      <c r="E110" s="35">
        <v>265</v>
      </c>
      <c r="F110" s="35">
        <v>9119</v>
      </c>
      <c r="G110" s="35">
        <v>212</v>
      </c>
      <c r="H110" s="36">
        <v>80.099999999999994</v>
      </c>
      <c r="I110" s="37">
        <v>8942</v>
      </c>
      <c r="J110" s="33"/>
      <c r="K110" s="33"/>
      <c r="L110" s="33"/>
      <c r="M110" s="33"/>
      <c r="N110" s="33"/>
      <c r="O110" s="33"/>
      <c r="P110" s="33"/>
    </row>
    <row r="111" spans="2:16" ht="11.15" customHeight="1" x14ac:dyDescent="0.2">
      <c r="B111" s="492"/>
      <c r="C111" s="393" t="s">
        <v>24</v>
      </c>
      <c r="D111" s="35">
        <v>1700</v>
      </c>
      <c r="E111" s="35">
        <v>66</v>
      </c>
      <c r="F111" s="37">
        <v>585</v>
      </c>
      <c r="G111" s="37">
        <v>25</v>
      </c>
      <c r="H111" s="36">
        <v>14.2</v>
      </c>
      <c r="I111" s="37">
        <v>127</v>
      </c>
      <c r="J111" s="33"/>
      <c r="K111" s="33"/>
      <c r="L111" s="33"/>
      <c r="M111" s="33"/>
      <c r="N111" s="33"/>
      <c r="O111" s="33"/>
      <c r="P111" s="33"/>
    </row>
    <row r="112" spans="2:16" ht="11.15" customHeight="1" x14ac:dyDescent="0.2">
      <c r="B112" s="492"/>
      <c r="C112" s="393" t="s">
        <v>19</v>
      </c>
      <c r="D112" s="35">
        <v>5400</v>
      </c>
      <c r="E112" s="35">
        <v>223</v>
      </c>
      <c r="F112" s="35">
        <v>5437</v>
      </c>
      <c r="G112" s="35">
        <v>211</v>
      </c>
      <c r="H112" s="36">
        <v>71.400000000000006</v>
      </c>
      <c r="I112" s="37">
        <v>4482</v>
      </c>
      <c r="J112" s="33"/>
      <c r="K112" s="33"/>
      <c r="L112" s="33"/>
      <c r="M112" s="33"/>
      <c r="N112" s="33"/>
      <c r="O112" s="33"/>
      <c r="P112" s="33"/>
    </row>
    <row r="113" spans="2:16" ht="11.15" customHeight="1" x14ac:dyDescent="0.2">
      <c r="B113" s="492"/>
      <c r="C113" s="393" t="s">
        <v>20</v>
      </c>
      <c r="D113" s="35">
        <v>4500</v>
      </c>
      <c r="E113" s="35">
        <v>147</v>
      </c>
      <c r="F113" s="35">
        <v>3553</v>
      </c>
      <c r="G113" s="35">
        <v>136</v>
      </c>
      <c r="H113" s="36">
        <v>81.7</v>
      </c>
      <c r="I113" s="37">
        <v>3014</v>
      </c>
      <c r="J113" s="33"/>
      <c r="K113" s="33"/>
      <c r="L113" s="33"/>
      <c r="M113" s="33"/>
      <c r="N113" s="33"/>
      <c r="O113" s="33"/>
      <c r="P113" s="33"/>
    </row>
    <row r="114" spans="2:16" ht="11.15" customHeight="1" x14ac:dyDescent="0.2">
      <c r="B114" s="492"/>
      <c r="C114" s="394" t="s">
        <v>23</v>
      </c>
      <c r="D114" s="38">
        <v>1500</v>
      </c>
      <c r="E114" s="38">
        <v>47</v>
      </c>
      <c r="F114" s="38">
        <v>1282</v>
      </c>
      <c r="G114" s="38">
        <v>36</v>
      </c>
      <c r="H114" s="39">
        <v>23</v>
      </c>
      <c r="I114" s="37">
        <v>467</v>
      </c>
      <c r="J114" s="33"/>
      <c r="K114" s="33"/>
      <c r="L114" s="33"/>
      <c r="M114" s="33"/>
      <c r="N114" s="33"/>
      <c r="O114" s="33"/>
      <c r="P114" s="33"/>
    </row>
    <row r="115" spans="2:16" ht="11.15" customHeight="1" x14ac:dyDescent="0.2">
      <c r="B115" s="492"/>
      <c r="C115" s="393" t="s">
        <v>22</v>
      </c>
      <c r="D115" s="35">
        <v>3340</v>
      </c>
      <c r="E115" s="35">
        <v>92</v>
      </c>
      <c r="F115" s="35">
        <v>2787</v>
      </c>
      <c r="G115" s="35">
        <v>85</v>
      </c>
      <c r="H115" s="36">
        <v>60.4</v>
      </c>
      <c r="I115" s="37">
        <v>1053</v>
      </c>
      <c r="J115" s="33"/>
      <c r="K115" s="33"/>
      <c r="L115" s="33"/>
      <c r="M115" s="33"/>
      <c r="N115" s="33"/>
      <c r="O115" s="33"/>
      <c r="P115" s="33"/>
    </row>
    <row r="116" spans="2:16" ht="11.15" customHeight="1" x14ac:dyDescent="0.2">
      <c r="B116" s="493"/>
      <c r="C116" s="395" t="s">
        <v>21</v>
      </c>
      <c r="D116" s="40">
        <f>SUM(D109:D115)</f>
        <v>86940</v>
      </c>
      <c r="E116" s="40">
        <f>SUM(E109:E115)</f>
        <v>2645</v>
      </c>
      <c r="F116" s="40">
        <f>SUM(F109:F115)</f>
        <v>87766</v>
      </c>
      <c r="G116" s="40">
        <f>SUM(G109:G115)</f>
        <v>2260</v>
      </c>
      <c r="H116" s="44">
        <v>76.900000000000006</v>
      </c>
      <c r="I116" s="40">
        <f>SUM(I109:I115)</f>
        <v>80664</v>
      </c>
      <c r="J116" s="33"/>
      <c r="K116" s="33"/>
      <c r="L116" s="33"/>
      <c r="M116" s="33"/>
      <c r="N116" s="33"/>
      <c r="O116" s="33"/>
      <c r="P116" s="33"/>
    </row>
    <row r="117" spans="2:16" ht="11.15" customHeight="1" x14ac:dyDescent="0.2">
      <c r="B117" s="497" t="s">
        <v>232</v>
      </c>
      <c r="C117" s="392" t="s">
        <v>13</v>
      </c>
      <c r="D117" s="30">
        <v>61700</v>
      </c>
      <c r="E117" s="30">
        <v>1805</v>
      </c>
      <c r="F117" s="30">
        <v>65091</v>
      </c>
      <c r="G117" s="30">
        <v>1563</v>
      </c>
      <c r="H117" s="31">
        <v>85.7</v>
      </c>
      <c r="I117" s="32">
        <v>63304</v>
      </c>
      <c r="J117" s="33"/>
      <c r="K117" s="33"/>
      <c r="L117" s="33"/>
      <c r="M117" s="33"/>
      <c r="N117" s="33"/>
      <c r="O117" s="33"/>
      <c r="P117" s="33"/>
    </row>
    <row r="118" spans="2:16" ht="11.15" customHeight="1" x14ac:dyDescent="0.2">
      <c r="B118" s="492"/>
      <c r="C118" s="393" t="s">
        <v>18</v>
      </c>
      <c r="D118" s="35">
        <v>8800</v>
      </c>
      <c r="E118" s="35">
        <v>265</v>
      </c>
      <c r="F118" s="35">
        <v>9313</v>
      </c>
      <c r="G118" s="35">
        <v>213</v>
      </c>
      <c r="H118" s="36">
        <v>80.8</v>
      </c>
      <c r="I118" s="37">
        <v>9246</v>
      </c>
      <c r="J118" s="33"/>
      <c r="K118" s="33"/>
      <c r="L118" s="33"/>
      <c r="M118" s="33"/>
      <c r="N118" s="33"/>
      <c r="O118" s="33"/>
      <c r="P118" s="33"/>
    </row>
    <row r="119" spans="2:16" ht="11.15" customHeight="1" x14ac:dyDescent="0.2">
      <c r="B119" s="492"/>
      <c r="C119" s="393" t="s">
        <v>24</v>
      </c>
      <c r="D119" s="35">
        <v>2000</v>
      </c>
      <c r="E119" s="35">
        <v>86</v>
      </c>
      <c r="F119" s="37">
        <v>734</v>
      </c>
      <c r="G119" s="37">
        <v>36</v>
      </c>
      <c r="H119" s="36">
        <v>18.3</v>
      </c>
      <c r="I119" s="37">
        <v>176</v>
      </c>
      <c r="J119" s="33"/>
      <c r="K119" s="33"/>
      <c r="L119" s="33"/>
      <c r="M119" s="33"/>
      <c r="N119" s="33"/>
      <c r="O119" s="33"/>
      <c r="P119" s="33"/>
    </row>
    <row r="120" spans="2:16" ht="11.15" customHeight="1" x14ac:dyDescent="0.2">
      <c r="B120" s="492"/>
      <c r="C120" s="393" t="s">
        <v>19</v>
      </c>
      <c r="D120" s="35">
        <v>5200</v>
      </c>
      <c r="E120" s="35">
        <v>223</v>
      </c>
      <c r="F120" s="35">
        <v>5277</v>
      </c>
      <c r="G120" s="35">
        <v>212</v>
      </c>
      <c r="H120" s="36">
        <v>71.3</v>
      </c>
      <c r="I120" s="37">
        <v>4400</v>
      </c>
      <c r="J120" s="33"/>
      <c r="K120" s="33"/>
      <c r="L120" s="33"/>
      <c r="M120" s="33"/>
      <c r="N120" s="33"/>
      <c r="O120" s="33"/>
      <c r="P120" s="33"/>
    </row>
    <row r="121" spans="2:16" ht="11.15" customHeight="1" x14ac:dyDescent="0.2">
      <c r="B121" s="492"/>
      <c r="C121" s="393" t="s">
        <v>20</v>
      </c>
      <c r="D121" s="35">
        <v>3300</v>
      </c>
      <c r="E121" s="35">
        <v>147</v>
      </c>
      <c r="F121" s="35">
        <v>3561</v>
      </c>
      <c r="G121" s="35">
        <v>136</v>
      </c>
      <c r="H121" s="36">
        <v>82</v>
      </c>
      <c r="I121" s="37">
        <v>3117</v>
      </c>
      <c r="J121" s="33"/>
      <c r="K121" s="33"/>
      <c r="L121" s="33"/>
      <c r="M121" s="33"/>
      <c r="N121" s="33"/>
      <c r="O121" s="33"/>
      <c r="P121" s="33"/>
    </row>
    <row r="122" spans="2:16" ht="11.15" customHeight="1" x14ac:dyDescent="0.2">
      <c r="B122" s="492"/>
      <c r="C122" s="394" t="s">
        <v>23</v>
      </c>
      <c r="D122" s="38">
        <v>1500</v>
      </c>
      <c r="E122" s="38">
        <v>47</v>
      </c>
      <c r="F122" s="38">
        <v>1279</v>
      </c>
      <c r="G122" s="38">
        <v>37</v>
      </c>
      <c r="H122" s="39">
        <v>23.5</v>
      </c>
      <c r="I122" s="37">
        <v>528</v>
      </c>
      <c r="J122" s="33"/>
      <c r="K122" s="33"/>
      <c r="L122" s="33"/>
      <c r="M122" s="33"/>
      <c r="N122" s="33"/>
      <c r="O122" s="33"/>
      <c r="P122" s="33"/>
    </row>
    <row r="123" spans="2:16" ht="11.15" customHeight="1" x14ac:dyDescent="0.2">
      <c r="B123" s="492"/>
      <c r="C123" s="393" t="s">
        <v>22</v>
      </c>
      <c r="D123" s="35">
        <v>3340</v>
      </c>
      <c r="E123" s="35">
        <v>92</v>
      </c>
      <c r="F123" s="35">
        <v>2701</v>
      </c>
      <c r="G123" s="35">
        <v>89</v>
      </c>
      <c r="H123" s="36">
        <v>60.7</v>
      </c>
      <c r="I123" s="37">
        <v>1103</v>
      </c>
      <c r="J123" s="33"/>
      <c r="K123" s="33"/>
      <c r="L123" s="33"/>
      <c r="M123" s="33"/>
      <c r="N123" s="33"/>
      <c r="O123" s="33"/>
      <c r="P123" s="33"/>
    </row>
    <row r="124" spans="2:16" ht="11.15" customHeight="1" x14ac:dyDescent="0.2">
      <c r="B124" s="493"/>
      <c r="C124" s="395" t="s">
        <v>21</v>
      </c>
      <c r="D124" s="40">
        <f>SUM(D117:D123)</f>
        <v>85840</v>
      </c>
      <c r="E124" s="40">
        <f>SUM(E117:E123)</f>
        <v>2665</v>
      </c>
      <c r="F124" s="40">
        <f>SUM(F117:F123)</f>
        <v>87956</v>
      </c>
      <c r="G124" s="40">
        <f>SUM(G117:G123)</f>
        <v>2286</v>
      </c>
      <c r="H124" s="41">
        <v>77.8</v>
      </c>
      <c r="I124" s="40">
        <f>SUM(I117:I123)</f>
        <v>81874</v>
      </c>
      <c r="J124" s="33"/>
      <c r="K124" s="33"/>
      <c r="L124" s="33"/>
      <c r="M124" s="33"/>
      <c r="N124" s="33"/>
      <c r="O124" s="33"/>
      <c r="P124" s="33"/>
    </row>
    <row r="125" spans="2:16" ht="11.15" customHeight="1" x14ac:dyDescent="0.2">
      <c r="B125" s="501" t="s">
        <v>233</v>
      </c>
      <c r="C125" s="392" t="s">
        <v>13</v>
      </c>
      <c r="D125" s="30">
        <v>61700</v>
      </c>
      <c r="E125" s="30">
        <v>1805</v>
      </c>
      <c r="F125" s="30">
        <v>65359</v>
      </c>
      <c r="G125" s="30">
        <v>1571</v>
      </c>
      <c r="H125" s="31">
        <v>86.6</v>
      </c>
      <c r="I125" s="32">
        <v>63569</v>
      </c>
      <c r="J125" s="33"/>
      <c r="K125" s="33"/>
      <c r="L125" s="33"/>
      <c r="M125" s="33"/>
      <c r="N125" s="33"/>
      <c r="O125" s="33"/>
      <c r="P125" s="33"/>
    </row>
    <row r="126" spans="2:16" ht="11.15" customHeight="1" x14ac:dyDescent="0.2">
      <c r="B126" s="492"/>
      <c r="C126" s="393" t="s">
        <v>18</v>
      </c>
      <c r="D126" s="35">
        <v>8800</v>
      </c>
      <c r="E126" s="35">
        <v>265</v>
      </c>
      <c r="F126" s="35">
        <v>9431</v>
      </c>
      <c r="G126" s="35">
        <v>215</v>
      </c>
      <c r="H126" s="36">
        <v>82.1</v>
      </c>
      <c r="I126" s="37">
        <v>9308</v>
      </c>
      <c r="J126" s="33"/>
      <c r="K126" s="33"/>
      <c r="L126" s="33"/>
      <c r="M126" s="33"/>
      <c r="N126" s="33"/>
      <c r="O126" s="33"/>
      <c r="P126" s="33"/>
    </row>
    <row r="127" spans="2:16" ht="11.15" customHeight="1" x14ac:dyDescent="0.2">
      <c r="B127" s="492"/>
      <c r="C127" s="393" t="s">
        <v>24</v>
      </c>
      <c r="D127" s="35">
        <v>2000</v>
      </c>
      <c r="E127" s="35">
        <v>86</v>
      </c>
      <c r="F127" s="37">
        <v>873</v>
      </c>
      <c r="G127" s="37">
        <v>60</v>
      </c>
      <c r="H127" s="36">
        <v>22.2</v>
      </c>
      <c r="I127" s="37">
        <v>195</v>
      </c>
      <c r="J127" s="33"/>
      <c r="K127" s="33"/>
      <c r="L127" s="33"/>
      <c r="M127" s="33"/>
      <c r="N127" s="33"/>
      <c r="O127" s="33"/>
      <c r="P127" s="33"/>
    </row>
    <row r="128" spans="2:16" ht="11.15" customHeight="1" x14ac:dyDescent="0.2">
      <c r="B128" s="492"/>
      <c r="C128" s="393" t="s">
        <v>19</v>
      </c>
      <c r="D128" s="35">
        <v>5200</v>
      </c>
      <c r="E128" s="35">
        <v>223</v>
      </c>
      <c r="F128" s="35">
        <v>5119</v>
      </c>
      <c r="G128" s="35">
        <v>212</v>
      </c>
      <c r="H128" s="36">
        <v>70.7</v>
      </c>
      <c r="I128" s="37">
        <v>4389</v>
      </c>
      <c r="J128" s="33"/>
      <c r="K128" s="33"/>
      <c r="L128" s="33"/>
      <c r="M128" s="33"/>
      <c r="N128" s="33"/>
      <c r="O128" s="33"/>
      <c r="P128" s="33"/>
    </row>
    <row r="129" spans="2:16" ht="11.15" customHeight="1" x14ac:dyDescent="0.2">
      <c r="B129" s="492"/>
      <c r="C129" s="393" t="s">
        <v>20</v>
      </c>
      <c r="D129" s="35">
        <v>3300</v>
      </c>
      <c r="E129" s="35">
        <v>147</v>
      </c>
      <c r="F129" s="35">
        <v>3488</v>
      </c>
      <c r="G129" s="35">
        <v>136</v>
      </c>
      <c r="H129" s="36">
        <v>81.900000000000006</v>
      </c>
      <c r="I129" s="37">
        <v>3084</v>
      </c>
      <c r="J129" s="33"/>
      <c r="K129" s="33"/>
      <c r="L129" s="33"/>
      <c r="M129" s="33"/>
      <c r="N129" s="33"/>
      <c r="O129" s="33"/>
      <c r="P129" s="33"/>
    </row>
    <row r="130" spans="2:16" ht="11.15" customHeight="1" x14ac:dyDescent="0.2">
      <c r="B130" s="492"/>
      <c r="C130" s="394" t="s">
        <v>23</v>
      </c>
      <c r="D130" s="38">
        <v>1500</v>
      </c>
      <c r="E130" s="38">
        <v>47</v>
      </c>
      <c r="F130" s="38">
        <v>1263</v>
      </c>
      <c r="G130" s="38">
        <v>38</v>
      </c>
      <c r="H130" s="39">
        <v>23.7</v>
      </c>
      <c r="I130" s="37">
        <v>525</v>
      </c>
      <c r="J130" s="33"/>
      <c r="K130" s="33"/>
      <c r="L130" s="33"/>
      <c r="M130" s="33"/>
      <c r="N130" s="33"/>
      <c r="O130" s="33"/>
      <c r="P130" s="33"/>
    </row>
    <row r="131" spans="2:16" ht="11.15" customHeight="1" x14ac:dyDescent="0.2">
      <c r="B131" s="492"/>
      <c r="C131" s="393" t="s">
        <v>22</v>
      </c>
      <c r="D131" s="35">
        <v>3340</v>
      </c>
      <c r="E131" s="35">
        <v>92</v>
      </c>
      <c r="F131" s="35">
        <v>2657</v>
      </c>
      <c r="G131" s="35">
        <v>90</v>
      </c>
      <c r="H131" s="36">
        <v>61.9</v>
      </c>
      <c r="I131" s="37">
        <v>1141</v>
      </c>
      <c r="J131" s="33"/>
      <c r="K131" s="33"/>
      <c r="L131" s="33"/>
      <c r="M131" s="33"/>
      <c r="N131" s="33"/>
      <c r="O131" s="33"/>
      <c r="P131" s="33"/>
    </row>
    <row r="132" spans="2:16" ht="11.15" customHeight="1" x14ac:dyDescent="0.2">
      <c r="B132" s="493"/>
      <c r="C132" s="395" t="s">
        <v>21</v>
      </c>
      <c r="D132" s="40">
        <f>SUM(D125:D131)</f>
        <v>85840</v>
      </c>
      <c r="E132" s="40">
        <f>SUM(E125:E131)</f>
        <v>2665</v>
      </c>
      <c r="F132" s="40">
        <f>SUM(F125:F131)</f>
        <v>88190</v>
      </c>
      <c r="G132" s="40">
        <f>SUM(G125:G131)</f>
        <v>2322</v>
      </c>
      <c r="H132" s="44">
        <v>78.8</v>
      </c>
      <c r="I132" s="40">
        <f>SUM(I125:I131)</f>
        <v>82211</v>
      </c>
      <c r="J132" s="33"/>
      <c r="K132" s="33"/>
      <c r="L132" s="33"/>
      <c r="M132" s="33"/>
      <c r="N132" s="33"/>
      <c r="O132" s="33"/>
      <c r="P132" s="33"/>
    </row>
    <row r="133" spans="2:16" ht="11.15" customHeight="1" x14ac:dyDescent="0.2">
      <c r="B133" s="498" t="s">
        <v>244</v>
      </c>
      <c r="C133" s="396" t="s">
        <v>13</v>
      </c>
      <c r="D133" s="134">
        <v>61700</v>
      </c>
      <c r="E133" s="134">
        <v>1805</v>
      </c>
      <c r="F133" s="134">
        <v>65301</v>
      </c>
      <c r="G133" s="134">
        <v>1576</v>
      </c>
      <c r="H133" s="135">
        <v>87</v>
      </c>
      <c r="I133" s="136">
        <v>63670</v>
      </c>
      <c r="J133" s="33"/>
      <c r="K133" s="33"/>
      <c r="L133" s="33"/>
      <c r="M133" s="33"/>
      <c r="N133" s="33"/>
      <c r="O133" s="33"/>
      <c r="P133" s="33"/>
    </row>
    <row r="134" spans="2:16" ht="11.15" customHeight="1" x14ac:dyDescent="0.2">
      <c r="B134" s="499"/>
      <c r="C134" s="397" t="s">
        <v>18</v>
      </c>
      <c r="D134" s="137">
        <v>8800</v>
      </c>
      <c r="E134" s="137">
        <v>265</v>
      </c>
      <c r="F134" s="137">
        <v>9528</v>
      </c>
      <c r="G134" s="137">
        <v>216</v>
      </c>
      <c r="H134" s="138">
        <v>82.8</v>
      </c>
      <c r="I134" s="139">
        <v>9398</v>
      </c>
      <c r="J134" s="33"/>
      <c r="K134" s="33"/>
      <c r="L134" s="33"/>
      <c r="M134" s="33"/>
      <c r="N134" s="33"/>
      <c r="O134" s="33"/>
      <c r="P134" s="33"/>
    </row>
    <row r="135" spans="2:16" ht="11.15" customHeight="1" x14ac:dyDescent="0.2">
      <c r="B135" s="499"/>
      <c r="C135" s="397" t="s">
        <v>24</v>
      </c>
      <c r="D135" s="137">
        <v>2000</v>
      </c>
      <c r="E135" s="137">
        <v>86</v>
      </c>
      <c r="F135" s="139">
        <v>1030</v>
      </c>
      <c r="G135" s="139">
        <v>66</v>
      </c>
      <c r="H135" s="138">
        <v>26.7</v>
      </c>
      <c r="I135" s="139">
        <v>221</v>
      </c>
      <c r="J135" s="33"/>
      <c r="K135" s="33"/>
      <c r="L135" s="33"/>
      <c r="M135" s="33"/>
      <c r="N135" s="33"/>
      <c r="O135" s="33"/>
      <c r="P135" s="33"/>
    </row>
    <row r="136" spans="2:16" ht="11.15" customHeight="1" x14ac:dyDescent="0.2">
      <c r="B136" s="499"/>
      <c r="C136" s="397" t="s">
        <v>19</v>
      </c>
      <c r="D136" s="137">
        <v>5200</v>
      </c>
      <c r="E136" s="137">
        <v>223</v>
      </c>
      <c r="F136" s="137">
        <v>5065</v>
      </c>
      <c r="G136" s="137">
        <v>212</v>
      </c>
      <c r="H136" s="138">
        <v>71.2</v>
      </c>
      <c r="I136" s="139">
        <v>4364</v>
      </c>
      <c r="J136" s="33"/>
      <c r="K136" s="33"/>
      <c r="L136" s="33"/>
      <c r="M136" s="33"/>
      <c r="N136" s="33"/>
      <c r="O136" s="33"/>
      <c r="P136" s="33"/>
    </row>
    <row r="137" spans="2:16" ht="11.15" customHeight="1" x14ac:dyDescent="0.2">
      <c r="B137" s="499"/>
      <c r="C137" s="397" t="s">
        <v>20</v>
      </c>
      <c r="D137" s="137">
        <v>3300</v>
      </c>
      <c r="E137" s="137">
        <v>147</v>
      </c>
      <c r="F137" s="137">
        <v>3418</v>
      </c>
      <c r="G137" s="137">
        <v>136</v>
      </c>
      <c r="H137" s="138">
        <v>82.2</v>
      </c>
      <c r="I137" s="139">
        <v>3049</v>
      </c>
      <c r="J137" s="33"/>
      <c r="K137" s="33"/>
      <c r="L137" s="33"/>
      <c r="M137" s="33"/>
      <c r="N137" s="33"/>
      <c r="O137" s="33"/>
      <c r="P137" s="33"/>
    </row>
    <row r="138" spans="2:16" ht="11.15" customHeight="1" x14ac:dyDescent="0.2">
      <c r="B138" s="499"/>
      <c r="C138" s="398" t="s">
        <v>23</v>
      </c>
      <c r="D138" s="140">
        <v>1500</v>
      </c>
      <c r="E138" s="140">
        <v>47</v>
      </c>
      <c r="F138" s="140">
        <v>1300</v>
      </c>
      <c r="G138" s="140">
        <v>38</v>
      </c>
      <c r="H138" s="141">
        <v>25</v>
      </c>
      <c r="I138" s="139">
        <v>582</v>
      </c>
      <c r="J138" s="33"/>
      <c r="K138" s="33"/>
      <c r="L138" s="33"/>
      <c r="M138" s="33"/>
      <c r="N138" s="33"/>
      <c r="O138" s="33"/>
      <c r="P138" s="33"/>
    </row>
    <row r="139" spans="2:16" ht="11.15" customHeight="1" x14ac:dyDescent="0.2">
      <c r="B139" s="499"/>
      <c r="C139" s="397" t="s">
        <v>22</v>
      </c>
      <c r="D139" s="137">
        <v>3340</v>
      </c>
      <c r="E139" s="137">
        <v>92</v>
      </c>
      <c r="F139" s="137">
        <v>2580</v>
      </c>
      <c r="G139" s="137">
        <v>91</v>
      </c>
      <c r="H139" s="138">
        <v>62.3</v>
      </c>
      <c r="I139" s="139">
        <v>1118</v>
      </c>
      <c r="J139" s="33"/>
      <c r="K139" s="33"/>
      <c r="L139" s="33"/>
      <c r="M139" s="33"/>
      <c r="N139" s="33"/>
      <c r="O139" s="33"/>
      <c r="P139" s="33"/>
    </row>
    <row r="140" spans="2:16" ht="11.15" customHeight="1" x14ac:dyDescent="0.2">
      <c r="B140" s="500"/>
      <c r="C140" s="399" t="s">
        <v>21</v>
      </c>
      <c r="D140" s="142">
        <f>SUM(D133:D139)</f>
        <v>85840</v>
      </c>
      <c r="E140" s="142">
        <f>SUM(E133:E139)</f>
        <v>2665</v>
      </c>
      <c r="F140" s="142">
        <f>SUM(F133:F139)</f>
        <v>88222</v>
      </c>
      <c r="G140" s="142">
        <f>SUM(G133:G139)</f>
        <v>2335</v>
      </c>
      <c r="H140" s="143">
        <v>79.400000000000006</v>
      </c>
      <c r="I140" s="142">
        <f>SUM(I133:I139)</f>
        <v>82402</v>
      </c>
      <c r="J140" s="33"/>
      <c r="K140" s="33"/>
      <c r="L140" s="33"/>
      <c r="M140" s="33"/>
      <c r="N140" s="33"/>
      <c r="O140" s="33"/>
      <c r="P140" s="33"/>
    </row>
    <row r="141" spans="2:16" ht="11.15" customHeight="1" x14ac:dyDescent="0.2">
      <c r="B141" s="498" t="s">
        <v>266</v>
      </c>
      <c r="C141" s="396" t="s">
        <v>13</v>
      </c>
      <c r="D141" s="134">
        <v>60700</v>
      </c>
      <c r="E141" s="134">
        <v>1810</v>
      </c>
      <c r="F141" s="134">
        <v>64869</v>
      </c>
      <c r="G141" s="134">
        <v>1577</v>
      </c>
      <c r="H141" s="135">
        <v>87.2</v>
      </c>
      <c r="I141" s="136">
        <v>63559</v>
      </c>
      <c r="J141" s="33"/>
      <c r="K141" s="33"/>
      <c r="L141" s="33"/>
      <c r="M141" s="33"/>
      <c r="N141" s="33"/>
      <c r="O141" s="33"/>
      <c r="P141" s="33"/>
    </row>
    <row r="142" spans="2:16" ht="11.15" customHeight="1" x14ac:dyDescent="0.2">
      <c r="B142" s="499"/>
      <c r="C142" s="397" t="s">
        <v>18</v>
      </c>
      <c r="D142" s="137">
        <v>9100</v>
      </c>
      <c r="E142" s="137">
        <v>268</v>
      </c>
      <c r="F142" s="137">
        <v>9672</v>
      </c>
      <c r="G142" s="137">
        <v>218</v>
      </c>
      <c r="H142" s="138">
        <v>83.4</v>
      </c>
      <c r="I142" s="139">
        <v>9553</v>
      </c>
      <c r="J142" s="33"/>
      <c r="K142" s="33"/>
      <c r="L142" s="33"/>
      <c r="M142" s="33"/>
      <c r="N142" s="33"/>
      <c r="O142" s="33"/>
      <c r="P142" s="33"/>
    </row>
    <row r="143" spans="2:16" ht="11.15" customHeight="1" x14ac:dyDescent="0.2">
      <c r="B143" s="499"/>
      <c r="C143" s="397" t="s">
        <v>24</v>
      </c>
      <c r="D143" s="137">
        <v>2000</v>
      </c>
      <c r="E143" s="137">
        <v>86</v>
      </c>
      <c r="F143" s="139">
        <v>1124</v>
      </c>
      <c r="G143" s="139">
        <v>70</v>
      </c>
      <c r="H143" s="138">
        <v>30.3</v>
      </c>
      <c r="I143" s="139">
        <v>285</v>
      </c>
      <c r="J143" s="33"/>
      <c r="K143" s="33"/>
      <c r="L143" s="33"/>
      <c r="M143" s="33"/>
      <c r="N143" s="33"/>
      <c r="O143" s="33"/>
      <c r="P143" s="33"/>
    </row>
    <row r="144" spans="2:16" ht="11.15" customHeight="1" x14ac:dyDescent="0.2">
      <c r="B144" s="499"/>
      <c r="C144" s="397" t="s">
        <v>19</v>
      </c>
      <c r="D144" s="137">
        <v>5200</v>
      </c>
      <c r="E144" s="137">
        <v>223</v>
      </c>
      <c r="F144" s="137">
        <v>4991</v>
      </c>
      <c r="G144" s="137">
        <v>212</v>
      </c>
      <c r="H144" s="138">
        <v>71.900000000000006</v>
      </c>
      <c r="I144" s="139">
        <v>4320</v>
      </c>
      <c r="J144" s="33"/>
      <c r="K144" s="33"/>
      <c r="L144" s="33"/>
      <c r="M144" s="33"/>
      <c r="N144" s="33"/>
      <c r="O144" s="33"/>
      <c r="P144" s="33"/>
    </row>
    <row r="145" spans="2:16" ht="11.15" customHeight="1" x14ac:dyDescent="0.2">
      <c r="B145" s="499"/>
      <c r="C145" s="397" t="s">
        <v>20</v>
      </c>
      <c r="D145" s="137">
        <v>3300</v>
      </c>
      <c r="E145" s="137">
        <v>147</v>
      </c>
      <c r="F145" s="137">
        <v>3360</v>
      </c>
      <c r="G145" s="137">
        <v>136</v>
      </c>
      <c r="H145" s="138">
        <v>82.3</v>
      </c>
      <c r="I145" s="139">
        <v>3031</v>
      </c>
      <c r="J145" s="33"/>
      <c r="K145" s="33"/>
      <c r="L145" s="33"/>
      <c r="M145" s="33"/>
      <c r="N145" s="33"/>
      <c r="O145" s="33"/>
      <c r="P145" s="33"/>
    </row>
    <row r="146" spans="2:16" ht="11.15" customHeight="1" x14ac:dyDescent="0.2">
      <c r="B146" s="499"/>
      <c r="C146" s="398" t="s">
        <v>23</v>
      </c>
      <c r="D146" s="140">
        <v>1500</v>
      </c>
      <c r="E146" s="140">
        <v>47</v>
      </c>
      <c r="F146" s="140">
        <v>1253</v>
      </c>
      <c r="G146" s="140">
        <v>38</v>
      </c>
      <c r="H146" s="141">
        <v>24.8</v>
      </c>
      <c r="I146" s="139">
        <v>573</v>
      </c>
      <c r="J146" s="33"/>
      <c r="K146" s="33"/>
      <c r="L146" s="33"/>
      <c r="M146" s="33"/>
      <c r="N146" s="33"/>
      <c r="O146" s="33"/>
      <c r="P146" s="33"/>
    </row>
    <row r="147" spans="2:16" ht="11.15" customHeight="1" x14ac:dyDescent="0.2">
      <c r="B147" s="499"/>
      <c r="C147" s="397" t="s">
        <v>22</v>
      </c>
      <c r="D147" s="137">
        <v>3340</v>
      </c>
      <c r="E147" s="137">
        <v>92</v>
      </c>
      <c r="F147" s="137">
        <v>2524</v>
      </c>
      <c r="G147" s="137">
        <v>91</v>
      </c>
      <c r="H147" s="138">
        <v>63.1</v>
      </c>
      <c r="I147" s="139">
        <v>1122</v>
      </c>
      <c r="J147" s="33"/>
      <c r="K147" s="33"/>
      <c r="L147" s="33"/>
      <c r="M147" s="33"/>
      <c r="N147" s="33"/>
      <c r="O147" s="33"/>
      <c r="P147" s="33"/>
    </row>
    <row r="148" spans="2:16" ht="11.15" customHeight="1" x14ac:dyDescent="0.2">
      <c r="B148" s="500"/>
      <c r="C148" s="399" t="s">
        <v>21</v>
      </c>
      <c r="D148" s="142">
        <f>SUM(D141:D147)</f>
        <v>85140</v>
      </c>
      <c r="E148" s="142">
        <f>SUM(E141:E147)</f>
        <v>2673</v>
      </c>
      <c r="F148" s="142">
        <f>SUM(F141:F147)</f>
        <v>87793</v>
      </c>
      <c r="G148" s="142">
        <f>SUM(G141:G147)</f>
        <v>2342</v>
      </c>
      <c r="H148" s="143">
        <v>80</v>
      </c>
      <c r="I148" s="142">
        <f>SUM(I141:I147)</f>
        <v>82443</v>
      </c>
      <c r="J148" s="33"/>
      <c r="K148" s="33"/>
      <c r="L148" s="33"/>
      <c r="M148" s="33"/>
      <c r="N148" s="33"/>
      <c r="O148" s="33"/>
      <c r="P148" s="33"/>
    </row>
    <row r="149" spans="2:16" ht="11.15" customHeight="1" x14ac:dyDescent="0.2">
      <c r="B149" s="498" t="s">
        <v>285</v>
      </c>
      <c r="C149" s="396" t="s">
        <v>13</v>
      </c>
      <c r="D149" s="134">
        <v>60700</v>
      </c>
      <c r="E149" s="134">
        <v>1810</v>
      </c>
      <c r="F149" s="134">
        <v>64330</v>
      </c>
      <c r="G149" s="134">
        <v>1578</v>
      </c>
      <c r="H149" s="135">
        <v>87.4</v>
      </c>
      <c r="I149" s="136">
        <v>63371</v>
      </c>
      <c r="J149" s="33"/>
      <c r="K149" s="33"/>
      <c r="L149" s="33"/>
      <c r="M149" s="33"/>
      <c r="N149" s="33"/>
      <c r="O149" s="33"/>
      <c r="P149" s="33"/>
    </row>
    <row r="150" spans="2:16" ht="11.15" customHeight="1" x14ac:dyDescent="0.2">
      <c r="B150" s="499"/>
      <c r="C150" s="397" t="s">
        <v>18</v>
      </c>
      <c r="D150" s="137">
        <v>9100</v>
      </c>
      <c r="E150" s="137">
        <v>268</v>
      </c>
      <c r="F150" s="137">
        <v>9920</v>
      </c>
      <c r="G150" s="137">
        <v>221</v>
      </c>
      <c r="H150" s="138">
        <v>84</v>
      </c>
      <c r="I150" s="139">
        <v>9826</v>
      </c>
      <c r="J150" s="33"/>
      <c r="K150" s="33"/>
      <c r="L150" s="33"/>
      <c r="M150" s="33"/>
      <c r="N150" s="33"/>
      <c r="O150" s="33"/>
      <c r="P150" s="33"/>
    </row>
    <row r="151" spans="2:16" ht="11.15" customHeight="1" x14ac:dyDescent="0.2">
      <c r="B151" s="499"/>
      <c r="C151" s="397" t="s">
        <v>24</v>
      </c>
      <c r="D151" s="137">
        <v>2300</v>
      </c>
      <c r="E151" s="137">
        <v>108</v>
      </c>
      <c r="F151" s="139">
        <v>1003</v>
      </c>
      <c r="G151" s="139">
        <v>71</v>
      </c>
      <c r="H151" s="138">
        <v>28</v>
      </c>
      <c r="I151" s="139">
        <v>240</v>
      </c>
      <c r="J151" s="33"/>
      <c r="K151" s="33"/>
      <c r="L151" s="33"/>
      <c r="M151" s="33"/>
      <c r="N151" s="33"/>
      <c r="O151" s="33"/>
      <c r="P151" s="33"/>
    </row>
    <row r="152" spans="2:16" ht="11.15" customHeight="1" x14ac:dyDescent="0.2">
      <c r="B152" s="499"/>
      <c r="C152" s="397" t="s">
        <v>19</v>
      </c>
      <c r="D152" s="137">
        <v>4600</v>
      </c>
      <c r="E152" s="137">
        <v>223</v>
      </c>
      <c r="F152" s="137">
        <v>4871</v>
      </c>
      <c r="G152" s="137">
        <v>212</v>
      </c>
      <c r="H152" s="138">
        <v>72.2</v>
      </c>
      <c r="I152" s="139">
        <v>4277</v>
      </c>
      <c r="J152" s="33"/>
      <c r="K152" s="33"/>
      <c r="L152" s="33"/>
      <c r="M152" s="33"/>
      <c r="N152" s="33"/>
      <c r="O152" s="33"/>
      <c r="P152" s="33"/>
    </row>
    <row r="153" spans="2:16" ht="11.15" customHeight="1" x14ac:dyDescent="0.2">
      <c r="B153" s="499"/>
      <c r="C153" s="397" t="s">
        <v>20</v>
      </c>
      <c r="D153" s="137">
        <v>3300</v>
      </c>
      <c r="E153" s="137">
        <v>147</v>
      </c>
      <c r="F153" s="137">
        <v>3346</v>
      </c>
      <c r="G153" s="137">
        <v>136</v>
      </c>
      <c r="H153" s="138">
        <v>82.7</v>
      </c>
      <c r="I153" s="139">
        <v>3031</v>
      </c>
      <c r="J153" s="33"/>
      <c r="K153" s="33"/>
      <c r="L153" s="33"/>
      <c r="M153" s="33"/>
      <c r="N153" s="33"/>
      <c r="O153" s="33"/>
      <c r="P153" s="33"/>
    </row>
    <row r="154" spans="2:16" ht="11.15" customHeight="1" x14ac:dyDescent="0.2">
      <c r="B154" s="499"/>
      <c r="C154" s="398" t="s">
        <v>23</v>
      </c>
      <c r="D154" s="140">
        <v>1500</v>
      </c>
      <c r="E154" s="140">
        <v>47</v>
      </c>
      <c r="F154" s="140">
        <v>1207</v>
      </c>
      <c r="G154" s="140">
        <v>38</v>
      </c>
      <c r="H154" s="141">
        <v>24.7</v>
      </c>
      <c r="I154" s="139">
        <v>562</v>
      </c>
      <c r="J154" s="33"/>
      <c r="K154" s="33"/>
      <c r="L154" s="33"/>
      <c r="M154" s="33"/>
      <c r="N154" s="33"/>
      <c r="O154" s="33"/>
      <c r="P154" s="33"/>
    </row>
    <row r="155" spans="2:16" ht="11.15" customHeight="1" x14ac:dyDescent="0.2">
      <c r="B155" s="499"/>
      <c r="C155" s="397" t="s">
        <v>22</v>
      </c>
      <c r="D155" s="137">
        <v>3340</v>
      </c>
      <c r="E155" s="137">
        <v>92</v>
      </c>
      <c r="F155" s="137">
        <v>2492</v>
      </c>
      <c r="G155" s="137">
        <v>92</v>
      </c>
      <c r="H155" s="138">
        <v>63.9</v>
      </c>
      <c r="I155" s="139">
        <v>1104</v>
      </c>
      <c r="J155" s="33"/>
      <c r="K155" s="33"/>
      <c r="L155" s="33"/>
      <c r="M155" s="33"/>
      <c r="N155" s="33"/>
      <c r="O155" s="33"/>
      <c r="P155" s="33"/>
    </row>
    <row r="156" spans="2:16" ht="11.15" customHeight="1" x14ac:dyDescent="0.2">
      <c r="B156" s="500"/>
      <c r="C156" s="399" t="s">
        <v>21</v>
      </c>
      <c r="D156" s="142">
        <f>SUM(D149:D155)</f>
        <v>84840</v>
      </c>
      <c r="E156" s="142">
        <f>SUM(E149:E155)</f>
        <v>2695</v>
      </c>
      <c r="F156" s="142">
        <f>SUM(F149:F155)</f>
        <v>87169</v>
      </c>
      <c r="G156" s="142">
        <f>SUM(G149:G155)</f>
        <v>2348</v>
      </c>
      <c r="H156" s="143">
        <v>80.3</v>
      </c>
      <c r="I156" s="142">
        <f>SUM(I149:I155)</f>
        <v>82411</v>
      </c>
      <c r="J156" s="33"/>
      <c r="K156" s="33"/>
      <c r="L156" s="33"/>
      <c r="M156" s="33"/>
      <c r="N156" s="33"/>
      <c r="O156" s="33"/>
      <c r="P156" s="33"/>
    </row>
    <row r="157" spans="2:16" ht="11.15" customHeight="1" x14ac:dyDescent="0.2">
      <c r="B157" s="498" t="s">
        <v>295</v>
      </c>
      <c r="C157" s="396" t="s">
        <v>13</v>
      </c>
      <c r="D157" s="134">
        <v>60700</v>
      </c>
      <c r="E157" s="134">
        <v>1810</v>
      </c>
      <c r="F157" s="134">
        <v>63948</v>
      </c>
      <c r="G157" s="134">
        <v>1578</v>
      </c>
      <c r="H157" s="135">
        <v>87.6</v>
      </c>
      <c r="I157" s="136">
        <v>62992</v>
      </c>
      <c r="J157" s="33"/>
      <c r="K157" s="33"/>
      <c r="L157" s="33"/>
      <c r="M157" s="33"/>
      <c r="N157" s="33"/>
      <c r="O157" s="33"/>
      <c r="P157" s="33"/>
    </row>
    <row r="158" spans="2:16" ht="11.15" customHeight="1" x14ac:dyDescent="0.2">
      <c r="B158" s="499"/>
      <c r="C158" s="397" t="s">
        <v>18</v>
      </c>
      <c r="D158" s="137">
        <v>9100</v>
      </c>
      <c r="E158" s="137">
        <v>268</v>
      </c>
      <c r="F158" s="137">
        <v>10011</v>
      </c>
      <c r="G158" s="137">
        <v>220.5</v>
      </c>
      <c r="H158" s="138">
        <v>84.4</v>
      </c>
      <c r="I158" s="139">
        <v>9917</v>
      </c>
      <c r="J158" s="33"/>
      <c r="K158" s="33"/>
      <c r="L158" s="33"/>
      <c r="M158" s="33"/>
      <c r="N158" s="33"/>
      <c r="O158" s="33"/>
      <c r="P158" s="33"/>
    </row>
    <row r="159" spans="2:16" ht="11.15" customHeight="1" x14ac:dyDescent="0.2">
      <c r="B159" s="499"/>
      <c r="C159" s="397" t="s">
        <v>24</v>
      </c>
      <c r="D159" s="137">
        <v>2300</v>
      </c>
      <c r="E159" s="137">
        <v>108</v>
      </c>
      <c r="F159" s="139">
        <v>1006</v>
      </c>
      <c r="G159" s="139">
        <v>73.7</v>
      </c>
      <c r="H159" s="138">
        <v>29.1</v>
      </c>
      <c r="I159" s="139">
        <v>283</v>
      </c>
      <c r="J159" s="33"/>
      <c r="K159" s="33"/>
      <c r="L159" s="33"/>
      <c r="M159" s="33"/>
      <c r="N159" s="33"/>
      <c r="O159" s="33"/>
      <c r="P159" s="33"/>
    </row>
    <row r="160" spans="2:16" ht="11.15" customHeight="1" x14ac:dyDescent="0.2">
      <c r="B160" s="499"/>
      <c r="C160" s="397" t="s">
        <v>19</v>
      </c>
      <c r="D160" s="137">
        <v>4600</v>
      </c>
      <c r="E160" s="137">
        <v>223</v>
      </c>
      <c r="F160" s="137">
        <v>4758</v>
      </c>
      <c r="G160" s="137">
        <v>212.3</v>
      </c>
      <c r="H160" s="138">
        <v>72.3</v>
      </c>
      <c r="I160" s="139">
        <v>4179</v>
      </c>
      <c r="J160" s="33"/>
      <c r="K160" s="33"/>
      <c r="L160" s="33"/>
      <c r="M160" s="33"/>
      <c r="N160" s="33"/>
      <c r="O160" s="33"/>
      <c r="P160" s="33"/>
    </row>
    <row r="161" spans="2:16" ht="11.15" customHeight="1" x14ac:dyDescent="0.2">
      <c r="B161" s="499"/>
      <c r="C161" s="397" t="s">
        <v>20</v>
      </c>
      <c r="D161" s="137">
        <v>3300</v>
      </c>
      <c r="E161" s="137">
        <v>147</v>
      </c>
      <c r="F161" s="137">
        <v>3269</v>
      </c>
      <c r="G161" s="137">
        <v>136.19999999999999</v>
      </c>
      <c r="H161" s="138">
        <v>82.7</v>
      </c>
      <c r="I161" s="139">
        <v>2962</v>
      </c>
      <c r="J161" s="33"/>
      <c r="K161" s="33"/>
      <c r="L161" s="33"/>
      <c r="M161" s="33"/>
      <c r="N161" s="33"/>
      <c r="O161" s="33"/>
      <c r="P161" s="33"/>
    </row>
    <row r="162" spans="2:16" ht="11.15" customHeight="1" x14ac:dyDescent="0.2">
      <c r="B162" s="499"/>
      <c r="C162" s="398" t="s">
        <v>23</v>
      </c>
      <c r="D162" s="140">
        <v>1500</v>
      </c>
      <c r="E162" s="140">
        <v>47</v>
      </c>
      <c r="F162" s="140">
        <v>1183</v>
      </c>
      <c r="G162" s="140">
        <v>38.4</v>
      </c>
      <c r="H162" s="141">
        <v>25</v>
      </c>
      <c r="I162" s="139">
        <v>557</v>
      </c>
      <c r="J162" s="33"/>
      <c r="K162" s="33"/>
      <c r="L162" s="33"/>
      <c r="M162" s="33"/>
      <c r="N162" s="33"/>
      <c r="O162" s="33"/>
      <c r="P162" s="33"/>
    </row>
    <row r="163" spans="2:16" ht="11.15" customHeight="1" x14ac:dyDescent="0.2">
      <c r="B163" s="499"/>
      <c r="C163" s="397" t="s">
        <v>22</v>
      </c>
      <c r="D163" s="137">
        <v>3340</v>
      </c>
      <c r="E163" s="137">
        <v>92</v>
      </c>
      <c r="F163" s="137">
        <v>2394</v>
      </c>
      <c r="G163" s="137">
        <v>91.8</v>
      </c>
      <c r="H163" s="138">
        <v>63.6</v>
      </c>
      <c r="I163" s="139">
        <v>1064</v>
      </c>
      <c r="J163" s="33"/>
      <c r="K163" s="33"/>
      <c r="L163" s="33"/>
      <c r="M163" s="33"/>
      <c r="N163" s="33"/>
      <c r="O163" s="33"/>
      <c r="P163" s="33"/>
    </row>
    <row r="164" spans="2:16" ht="11.15" customHeight="1" x14ac:dyDescent="0.2">
      <c r="B164" s="500"/>
      <c r="C164" s="399" t="s">
        <v>21</v>
      </c>
      <c r="D164" s="142">
        <f>SUM(D157:D163)</f>
        <v>84840</v>
      </c>
      <c r="E164" s="142">
        <f>SUM(E157:E163)</f>
        <v>2695</v>
      </c>
      <c r="F164" s="142">
        <f>SUM(F157:F163)</f>
        <v>86569</v>
      </c>
      <c r="G164" s="142">
        <f>SUM(G157:G163)</f>
        <v>2350.9</v>
      </c>
      <c r="H164" s="143">
        <v>80.5</v>
      </c>
      <c r="I164" s="142">
        <f>SUM(I157:I163)</f>
        <v>81954</v>
      </c>
      <c r="J164" s="33"/>
      <c r="K164" s="33"/>
      <c r="L164" s="33"/>
      <c r="M164" s="33"/>
      <c r="N164" s="33"/>
      <c r="O164" s="33"/>
      <c r="P164" s="33"/>
    </row>
    <row r="165" spans="2:16" ht="11.15" customHeight="1" x14ac:dyDescent="0.2">
      <c r="B165" s="498" t="s">
        <v>297</v>
      </c>
      <c r="C165" s="396" t="s">
        <v>13</v>
      </c>
      <c r="D165" s="134">
        <v>60700</v>
      </c>
      <c r="E165" s="134">
        <v>1810</v>
      </c>
      <c r="F165" s="134">
        <v>63503</v>
      </c>
      <c r="G165" s="134">
        <v>1579</v>
      </c>
      <c r="H165" s="135">
        <v>87.9</v>
      </c>
      <c r="I165" s="136">
        <v>62604</v>
      </c>
      <c r="J165" s="33"/>
      <c r="K165" s="33"/>
      <c r="L165" s="33"/>
      <c r="M165" s="33"/>
      <c r="N165" s="33"/>
      <c r="O165" s="33"/>
      <c r="P165" s="33"/>
    </row>
    <row r="166" spans="2:16" ht="11.15" customHeight="1" x14ac:dyDescent="0.2">
      <c r="B166" s="499"/>
      <c r="C166" s="397" t="s">
        <v>18</v>
      </c>
      <c r="D166" s="137">
        <v>9100</v>
      </c>
      <c r="E166" s="137">
        <v>268</v>
      </c>
      <c r="F166" s="137">
        <v>10004</v>
      </c>
      <c r="G166" s="137">
        <v>220.5</v>
      </c>
      <c r="H166" s="138">
        <v>85</v>
      </c>
      <c r="I166" s="139">
        <v>9895</v>
      </c>
      <c r="J166" s="33"/>
      <c r="K166" s="33"/>
      <c r="L166" s="33"/>
      <c r="M166" s="33"/>
      <c r="N166" s="33"/>
      <c r="O166" s="33"/>
      <c r="P166" s="33"/>
    </row>
    <row r="167" spans="2:16" ht="11.15" customHeight="1" x14ac:dyDescent="0.2">
      <c r="B167" s="499"/>
      <c r="C167" s="397" t="s">
        <v>24</v>
      </c>
      <c r="D167" s="137">
        <v>2300</v>
      </c>
      <c r="E167" s="137">
        <v>108</v>
      </c>
      <c r="F167" s="139">
        <v>1000</v>
      </c>
      <c r="G167" s="139">
        <v>74.400000000000006</v>
      </c>
      <c r="H167" s="138">
        <v>29.6</v>
      </c>
      <c r="I167" s="139">
        <v>281</v>
      </c>
      <c r="J167" s="33"/>
      <c r="K167" s="33"/>
      <c r="L167" s="33"/>
      <c r="M167" s="33"/>
      <c r="N167" s="33"/>
      <c r="O167" s="33"/>
      <c r="P167" s="33"/>
    </row>
    <row r="168" spans="2:16" ht="11.15" customHeight="1" x14ac:dyDescent="0.2">
      <c r="B168" s="499"/>
      <c r="C168" s="397" t="s">
        <v>19</v>
      </c>
      <c r="D168" s="137">
        <v>4600</v>
      </c>
      <c r="E168" s="137">
        <v>223</v>
      </c>
      <c r="F168" s="137">
        <v>4606</v>
      </c>
      <c r="G168" s="137">
        <v>212.3</v>
      </c>
      <c r="H168" s="138">
        <v>71.900000000000006</v>
      </c>
      <c r="I168" s="139">
        <v>4055</v>
      </c>
      <c r="J168" s="33"/>
      <c r="K168" s="33"/>
      <c r="L168" s="33"/>
      <c r="M168" s="33"/>
      <c r="N168" s="33"/>
      <c r="O168" s="33"/>
      <c r="P168" s="33"/>
    </row>
    <row r="169" spans="2:16" ht="11.15" customHeight="1" x14ac:dyDescent="0.2">
      <c r="B169" s="499"/>
      <c r="C169" s="397" t="s">
        <v>20</v>
      </c>
      <c r="D169" s="137">
        <v>3300</v>
      </c>
      <c r="E169" s="137">
        <v>147</v>
      </c>
      <c r="F169" s="137">
        <v>3225</v>
      </c>
      <c r="G169" s="137">
        <v>136.19999999999999</v>
      </c>
      <c r="H169" s="138">
        <v>83.1</v>
      </c>
      <c r="I169" s="139">
        <v>2933</v>
      </c>
      <c r="J169" s="33"/>
      <c r="K169" s="33"/>
      <c r="L169" s="33"/>
      <c r="M169" s="33"/>
      <c r="N169" s="33"/>
      <c r="O169" s="33"/>
      <c r="P169" s="33"/>
    </row>
    <row r="170" spans="2:16" ht="11.15" customHeight="1" x14ac:dyDescent="0.2">
      <c r="B170" s="499"/>
      <c r="C170" s="398" t="s">
        <v>23</v>
      </c>
      <c r="D170" s="140">
        <v>1500</v>
      </c>
      <c r="E170" s="140">
        <v>47</v>
      </c>
      <c r="F170" s="140">
        <v>1140</v>
      </c>
      <c r="G170" s="140">
        <v>38.4</v>
      </c>
      <c r="H170" s="141">
        <v>24.7</v>
      </c>
      <c r="I170" s="139">
        <v>544</v>
      </c>
      <c r="J170" s="33"/>
      <c r="K170" s="33"/>
      <c r="L170" s="33"/>
      <c r="M170" s="33"/>
      <c r="N170" s="33"/>
      <c r="O170" s="33"/>
      <c r="P170" s="33"/>
    </row>
    <row r="171" spans="2:16" ht="11.15" customHeight="1" x14ac:dyDescent="0.2">
      <c r="B171" s="499"/>
      <c r="C171" s="397" t="s">
        <v>22</v>
      </c>
      <c r="D171" s="137">
        <v>3340</v>
      </c>
      <c r="E171" s="137">
        <v>92</v>
      </c>
      <c r="F171" s="137">
        <v>2305</v>
      </c>
      <c r="G171" s="137">
        <v>91.8</v>
      </c>
      <c r="H171" s="138">
        <v>63.8</v>
      </c>
      <c r="I171" s="139">
        <v>1040</v>
      </c>
      <c r="J171" s="33"/>
      <c r="K171" s="33"/>
      <c r="L171" s="33"/>
      <c r="M171" s="33"/>
      <c r="N171" s="33"/>
      <c r="O171" s="33"/>
      <c r="P171" s="33"/>
    </row>
    <row r="172" spans="2:16" ht="11.15" customHeight="1" x14ac:dyDescent="0.2">
      <c r="B172" s="500"/>
      <c r="C172" s="399" t="s">
        <v>21</v>
      </c>
      <c r="D172" s="142">
        <f>SUM(D165:D171)</f>
        <v>84840</v>
      </c>
      <c r="E172" s="142">
        <f>SUM(E165:E171)</f>
        <v>2695</v>
      </c>
      <c r="F172" s="142">
        <f>SUM(F165:F171)</f>
        <v>85783</v>
      </c>
      <c r="G172" s="142">
        <f>SUM(G165:G171)</f>
        <v>2352.6000000000004</v>
      </c>
      <c r="H172" s="143">
        <v>80.7</v>
      </c>
      <c r="I172" s="142">
        <f>SUM(I165:I171)</f>
        <v>81352</v>
      </c>
      <c r="J172" s="33"/>
      <c r="K172" s="33"/>
      <c r="L172" s="33"/>
      <c r="M172" s="33"/>
      <c r="N172" s="33"/>
      <c r="O172" s="33"/>
      <c r="P172" s="33"/>
    </row>
    <row r="173" spans="2:16" ht="11.15" customHeight="1" x14ac:dyDescent="0.2">
      <c r="B173" s="400"/>
      <c r="C173" s="401"/>
      <c r="D173" s="373"/>
      <c r="E173" s="373"/>
      <c r="F173" s="373"/>
      <c r="G173" s="373"/>
      <c r="H173" s="374"/>
      <c r="I173" s="373"/>
      <c r="J173" s="33"/>
      <c r="K173" s="33"/>
      <c r="L173" s="33"/>
      <c r="M173" s="33"/>
      <c r="N173" s="33"/>
      <c r="O173" s="33"/>
      <c r="P173" s="33"/>
    </row>
    <row r="174" spans="2:16" s="2" customFormat="1" ht="11.15" customHeight="1" x14ac:dyDescent="0.2">
      <c r="B174" s="376" t="s">
        <v>25</v>
      </c>
      <c r="C174" s="375"/>
      <c r="D174" s="6"/>
      <c r="E174" s="6"/>
      <c r="F174" s="6"/>
      <c r="G174" s="6"/>
      <c r="H174" s="6"/>
      <c r="I174" s="6"/>
      <c r="J174" s="61"/>
      <c r="K174" s="6"/>
      <c r="L174" s="6"/>
      <c r="M174" s="62"/>
      <c r="N174" s="62"/>
      <c r="O174" s="62"/>
      <c r="P174" s="62"/>
    </row>
    <row r="175" spans="2:16" s="2" customFormat="1" ht="11.15" customHeight="1" x14ac:dyDescent="0.2">
      <c r="B175" s="376" t="s">
        <v>303</v>
      </c>
      <c r="C175" s="185"/>
      <c r="D175" s="157"/>
      <c r="E175" s="157"/>
      <c r="F175" s="157"/>
      <c r="G175" s="157"/>
      <c r="H175" s="157"/>
      <c r="I175" s="157"/>
      <c r="J175" s="7"/>
      <c r="K175" s="7"/>
      <c r="L175" s="7"/>
      <c r="M175" s="7"/>
      <c r="N175" s="7"/>
      <c r="O175" s="7"/>
      <c r="P175" s="7"/>
    </row>
    <row r="177" spans="7:8" x14ac:dyDescent="0.2">
      <c r="G177" s="46"/>
    </row>
    <row r="179" spans="7:8" x14ac:dyDescent="0.2">
      <c r="H179" s="46"/>
    </row>
  </sheetData>
  <mergeCells count="26">
    <mergeCell ref="B165:B172"/>
    <mergeCell ref="B157:B164"/>
    <mergeCell ref="B149:B156"/>
    <mergeCell ref="B109:B116"/>
    <mergeCell ref="B101:B108"/>
    <mergeCell ref="B141:B148"/>
    <mergeCell ref="B133:B140"/>
    <mergeCell ref="B117:B124"/>
    <mergeCell ref="B125:B132"/>
    <mergeCell ref="B61:B68"/>
    <mergeCell ref="B69:B76"/>
    <mergeCell ref="B77:B84"/>
    <mergeCell ref="B85:B92"/>
    <mergeCell ref="B93:B100"/>
    <mergeCell ref="B53:B60"/>
    <mergeCell ref="B1:E1"/>
    <mergeCell ref="B3:B4"/>
    <mergeCell ref="C3:C4"/>
    <mergeCell ref="C6:C9"/>
    <mergeCell ref="B10:B14"/>
    <mergeCell ref="B15:B19"/>
    <mergeCell ref="B20:B24"/>
    <mergeCell ref="B25:B30"/>
    <mergeCell ref="B31:B37"/>
    <mergeCell ref="B38:B44"/>
    <mergeCell ref="B45:B52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4-1</vt:lpstr>
      <vt:lpstr>4-2</vt:lpstr>
      <vt:lpstr>4-3</vt:lpstr>
      <vt:lpstr>4-4</vt:lpstr>
      <vt:lpstr>4-5</vt:lpstr>
      <vt:lpstr>4-6</vt:lpstr>
      <vt:lpstr>4-7</vt:lpstr>
      <vt:lpstr>4-8</vt:lpstr>
      <vt:lpstr>'4-1'!Print_Area</vt:lpstr>
      <vt:lpstr>'4-2'!Print_Area</vt:lpstr>
      <vt:lpstr>'4-3'!Print_Area</vt:lpstr>
      <vt:lpstr>'4-5'!Print_Area</vt:lpstr>
      <vt:lpstr>'4-6'!Print_Area</vt:lpstr>
      <vt:lpstr>'4-7'!Print_Area</vt:lpstr>
      <vt:lpstr>'4-8'!Print_Area</vt:lpstr>
      <vt:lpstr>'4-4'!Print_Titles</vt:lpstr>
      <vt:lpstr>'4-8'!Print_Titles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保守ユーザー</dc:creator>
  <cp:lastModifiedBy>唐津市</cp:lastModifiedBy>
  <cp:lastPrinted>2026-03-31T00:22:37Z</cp:lastPrinted>
  <dcterms:created xsi:type="dcterms:W3CDTF">2019-03-29T10:43:20Z</dcterms:created>
  <dcterms:modified xsi:type="dcterms:W3CDTF">2026-04-09T07:47:03Z</dcterms:modified>
</cp:coreProperties>
</file>