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rasv100218\内部系共有\財務部　財政課\決算カード(財政状況資料集含）\00 総務省財政状況資料集\R1唐津市\01財政状況資料集\06県あて回答（2回目）\"/>
    </mc:Choice>
  </mc:AlternateContent>
  <bookViews>
    <workbookView xWindow="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<sst xmlns="http://schemas.openxmlformats.org/spreadsheetml/2006/main" count="1146" uniqueCount="636">
  <si>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</si>
  <si>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</si>
  <si>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</si>
  <si>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</si>
  <si>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</si>
  <si>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</si>
  <si>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</si>
  <si>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</si>
  <si>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</si>
  <si>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</si>
  <si>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</si>
  <si>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</si>
  <si>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</si>
  <si>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</si>
  <si>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</si>
  <si>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</si>
  <si>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</si>
  <si>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</si>
  <si>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</si>
  <si>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</si>
  <si>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</si>
  <si>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</si>
  <si>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</si>
  <si>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</si>
  <si>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</si>
  <si>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</si>
  <si>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</si>
  <si>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</si>
  <si>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</si>
  <si>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</si>
  <si>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</si>
  <si>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</si>
  <si>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</si>
  <si>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</si>
  <si>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</si>
  <si>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</si>
  <si>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</si>
  <si>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</si>
  <si>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</si>
  <si>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</si>
  <si>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</si>
  <si>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</si>
  <si>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</si>
  <si>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</si>
  <si>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</si>
  <si>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</si>
  <si>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</si>
  <si>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</si>
  <si>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</si>
  <si>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</si>
  <si>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</si>
  <si>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</si>
  <si>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</si>
  <si>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</si>
  <si>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</si>
  <si>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</si>
  <si>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</si>
  <si>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</si>
  <si>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</si>
  <si>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</si>
  <si>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</si>
  <si>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</si>
  <si>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</si>
  <si>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</si>
  <si>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</si>
  <si>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</si>
  <si>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</si>
  <si>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</si>
  <si>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</si>
  <si>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</si>
  <si>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</si>
  <si>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</si>
  <si>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</si>
  <si>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</si>
  <si>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</si>
  <si>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</si>
  <si>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</si>
  <si>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</si>
  <si>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</si>
  <si>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</si>
  <si>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</si>
  <si>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</si>
  <si>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</si>
  <si>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</si>
  <si>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</si>
  <si>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</si>
  <si>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</si>
  <si>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</si>
  <si>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</si>
  <si>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</si>
  <si>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</si>
  <si>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</si>
  <si>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</si>
  <si>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</si>
  <si>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</si>
  <si>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</si>
  <si>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</si>
  <si>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</si>
  <si>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唐津市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</si>
  <si>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</si>
  <si>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</si>
  <si>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</si>
  <si>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</si>
  <si>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</si>
  <si>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</si>
  <si>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</si>
  <si>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</si>
  <si>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</si>
  <si>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</si>
  <si>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</si>
  <si>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</si>
  <si>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</si>
  <si>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</si>
  <si>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</si>
  <si>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</si>
  <si>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</si>
  <si>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</si>
  <si>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</si>
  <si>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</si>
  <si>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</si>
  <si>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</si>
  <si>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</si>
  <si>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</si>
  <si>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</si>
  <si>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</si>
  <si>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</si>
  <si>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</si>
  <si>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</si>
  <si>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</si>
  <si>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</si>
  <si>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</si>
  <si>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</si>
  <si>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</si>
  <si>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</si>
  <si>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</si>
  <si>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</si>
  <si>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</si>
  <si>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</si>
  <si>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</si>
  <si>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</si>
  <si>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</si>
  <si>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</si>
  <si>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</si>
  <si>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</si>
  <si>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</si>
  <si>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</si>
  <si>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</si>
  <si>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</si>
  <si>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</si>
  <si>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</si>
  <si>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</si>
  <si>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</si>
  <si>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</si>
  <si>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</si>
  <si>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</si>
  <si>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</si>
  <si>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</si>
  <si>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</si>
  <si>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</si>
  <si>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</si>
  <si>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</si>
  <si>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</si>
  <si>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</si>
  <si>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</si>
  <si>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</si>
  <si>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</si>
  <si>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</si>
  <si>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</si>
  <si>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</si>
  <si>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</si>
  <si>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</si>
  <si>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</si>
  <si>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</si>
  <si>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</si>
  <si>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</si>
  <si>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</si>
  <si>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</si>
  <si>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</si>
  <si>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</si>
  <si>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</si>
  <si>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</si>
  <si>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</si>
  <si>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</si>
  <si>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</si>
  <si>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</si>
  <si>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</si>
  <si>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</si>
  <si>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</si>
  <si>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</si>
  <si>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</si>
  <si>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</si>
  <si>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</si>
  <si>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</si>
  <si>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</si>
  <si>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</si>
  <si>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</si>
  <si>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</si>
  <si>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</si>
  <si>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</si>
  <si>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</si>
  <si>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</si>
  <si>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</si>
  <si>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</si>
  <si>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</si>
  <si>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</si>
  <si>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</si>
  <si>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</si>
  <si>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</si>
  <si>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</si>
  <si>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</si>
  <si>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</si>
  <si>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</si>
  <si>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</si>
  <si>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</si>
  <si>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</si>
  <si>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佐賀県唐津市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</si>
  <si>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</si>
  <si>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</si>
  <si>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</si>
  <si>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</si>
  <si>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</si>
  <si>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</si>
  <si>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</si>
  <si>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</si>
  <si>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</si>
  <si>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</si>
  <si>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</si>
  <si>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</si>
  <si>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</si>
  <si>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</si>
  <si>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</si>
  <si>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</si>
  <si>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</si>
  <si>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</si>
  <si>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</si>
  <si>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</si>
  <si>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</si>
  <si>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</si>
  <si>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</si>
  <si>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</si>
  <si>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</si>
  <si>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</si>
  <si>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</si>
  <si>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</si>
  <si>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</si>
  <si>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</si>
  <si>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</si>
  <si>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</si>
  <si>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</si>
  <si>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</si>
  <si>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</si>
  <si>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</si>
  <si>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</si>
  <si>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</si>
  <si>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</si>
  <si>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</si>
  <si>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</si>
  <si>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</si>
  <si>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</si>
  <si>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</si>
  <si>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</si>
  <si>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</si>
  <si>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</si>
  <si>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</si>
  <si>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</si>
  <si>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</si>
  <si>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</si>
  <si>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</si>
  <si>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</si>
  <si>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</si>
  <si>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</si>
  <si>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</si>
  <si>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</si>
  <si>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</si>
  <si>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</si>
  <si>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</si>
  <si>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</si>
  <si>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</si>
  <si>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</si>
  <si>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</si>
  <si>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</si>
  <si>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</si>
  <si>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</si>
  <si>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</si>
  <si>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</si>
  <si>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</si>
  <si>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</si>
  <si>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</si>
  <si>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</si>
  <si>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</si>
  <si>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</si>
  <si>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</si>
  <si>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</si>
  <si>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</si>
  <si>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</si>
  <si>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</si>
  <si>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</si>
  <si>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</si>
  <si>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</si>
  <si>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</si>
  <si>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</si>
  <si>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</si>
  <si>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</si>
  <si>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</si>
  <si>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</si>
  <si>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</si>
  <si>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</si>
  <si>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</si>
  <si>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</si>
  <si>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</si>
  <si>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</si>
  <si>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</si>
  <si>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</si>
  <si>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</si>
  <si>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</si>
  <si>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</si>
  <si>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</si>
  <si>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</si>
  <si>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</si>
  <si>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</si>
  <si>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</si>
  <si>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</si>
  <si>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</si>
  <si>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</si>
  <si>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</si>
  <si>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</si>
  <si>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</si>
  <si>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</si>
  <si>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</si>
  <si>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</si>
  <si>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</si>
  <si>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</si>
  <si>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</si>
  <si>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</si>
  <si>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</si>
  <si>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</si>
  <si>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</si>
  <si>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</si>
  <si>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</si>
  <si>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</si>
  <si>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</si>
  <si>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</si>
  <si>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</si>
  <si>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</si>
  <si>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</si>
  <si>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</si>
  <si>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</si>
  <si>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</si>
  <si>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</si>
  <si>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</si>
  <si>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</si>
  <si>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</si>
  <si>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</si>
  <si>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</si>
  <si>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</si>
  <si>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</si>
  <si>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</si>
  <si>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</si>
  <si>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</si>
  <si>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</si>
  <si>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</si>
  <si>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</si>
  <si>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</si>
  <si>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</si>
  <si>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</si>
  <si>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</si>
  <si>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</si>
  <si>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</si>
  <si>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佐賀県唐津市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</si>
  <si>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</si>
  <si>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</si>
  <si>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</si>
  <si>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</si>
  <si>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</si>
  <si>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</si>
  <si>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</si>
  <si>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</si>
  <si>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</si>
  <si>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</si>
  <si>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</si>
  <si>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</si>
  <si>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</si>
  <si>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</si>
  <si>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</si>
  <si>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</si>
  <si>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</si>
  <si>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</si>
  <si>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</si>
  <si>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</si>
  <si>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養護老人ホーム特別会計</t>
    <phoneticPr fontId="5"/>
  </si>
  <si>
    <t>-</t>
    <phoneticPr fontId="5"/>
  </si>
  <si>
    <t>有線テレビ事業特別会計</t>
    <phoneticPr fontId="5"/>
  </si>
  <si>
    <t>介護保険特別会計（うち普通会計分）</t>
    <phoneticPr fontId="5"/>
  </si>
  <si>
    <t>-</t>
    <phoneticPr fontId="5"/>
  </si>
  <si>
    <t>後期高齢者医療特別会計（うち普通会計分）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</si>
  <si>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</si>
  <si>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</si>
  <si>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</si>
  <si>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</si>
  <si>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</si>
  <si>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</si>
  <si>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</si>
  <si>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</si>
  <si>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</si>
  <si>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</si>
  <si>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</si>
  <si>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</si>
  <si>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</si>
  <si>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</si>
  <si>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介護保険特別会計（普通会計除く）</t>
    <phoneticPr fontId="5"/>
  </si>
  <si>
    <t>後期高齢者医療特別会計（普通会計除く）</t>
    <phoneticPr fontId="5"/>
  </si>
  <si>
    <t>介護サービス事業特別会計</t>
    <phoneticPr fontId="5"/>
  </si>
  <si>
    <t>水道事業会計</t>
    <phoneticPr fontId="5"/>
  </si>
  <si>
    <t>法適用企業</t>
    <phoneticPr fontId="5"/>
  </si>
  <si>
    <t>工業用水道事業会計</t>
    <phoneticPr fontId="5"/>
  </si>
  <si>
    <t>法適用企業</t>
    <phoneticPr fontId="5"/>
  </si>
  <si>
    <t>市民病院きたはた事業会計</t>
    <phoneticPr fontId="5"/>
  </si>
  <si>
    <t>モーターボート競走事業会計</t>
    <phoneticPr fontId="5"/>
  </si>
  <si>
    <t>法適用企業</t>
    <phoneticPr fontId="5"/>
  </si>
  <si>
    <t>下水道特別会計</t>
    <phoneticPr fontId="5"/>
  </si>
  <si>
    <t>法非適用企業</t>
    <phoneticPr fontId="5"/>
  </si>
  <si>
    <t>集落排水特別会計</t>
    <phoneticPr fontId="5"/>
  </si>
  <si>
    <t>法非適用企業</t>
    <phoneticPr fontId="5"/>
  </si>
  <si>
    <t>浄化槽整備特別会計</t>
    <phoneticPr fontId="5"/>
  </si>
  <si>
    <t>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</si>
  <si>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</si>
  <si>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</si>
  <si>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</si>
  <si>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</si>
  <si>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</si>
  <si>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</si>
  <si>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</si>
  <si>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</si>
  <si>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</si>
  <si>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</si>
  <si>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</si>
  <si>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</si>
  <si>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</si>
  <si>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</si>
  <si>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</si>
  <si>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</si>
  <si>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</si>
  <si>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</si>
  <si>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</si>
  <si>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</si>
  <si>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</si>
  <si>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</si>
  <si>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</si>
  <si>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</si>
  <si>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</si>
  <si>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</si>
  <si>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</si>
  <si>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</si>
  <si>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</si>
  <si>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</si>
  <si>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</si>
  <si>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</si>
  <si>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</si>
  <si>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</si>
  <si>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</si>
  <si>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</si>
  <si>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</si>
  <si>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</si>
  <si>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</si>
  <si>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</si>
  <si>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</si>
  <si>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</si>
  <si>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</si>
  <si>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</si>
  <si>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</si>
  <si>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</si>
  <si>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</si>
  <si>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</si>
  <si>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</si>
  <si>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</si>
  <si>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</si>
  <si>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</si>
  <si>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</si>
  <si>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</si>
  <si>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</si>
  <si>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</si>
  <si>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</si>
  <si>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</si>
  <si>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</si>
  <si>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</si>
  <si>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</si>
  <si>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</si>
  <si>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</si>
  <si>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</si>
  <si>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</si>
  <si>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</si>
  <si>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</si>
  <si>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</si>
  <si>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浄化槽整備特別会計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</si>
  <si>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</si>
  <si>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</si>
  <si>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</si>
  <si>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</si>
  <si>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</si>
  <si>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</si>
  <si>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</si>
  <si>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</si>
  <si>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</si>
  <si>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</si>
  <si>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</si>
  <si>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</si>
  <si>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</si>
  <si>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</si>
  <si>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</si>
  <si>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</si>
  <si>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</si>
  <si>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</si>
  <si>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</si>
  <si>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</si>
  <si>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</si>
  <si>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</si>
  <si>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</si>
  <si>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</si>
  <si>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</si>
  <si>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</si>
  <si>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</si>
  <si>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</si>
  <si>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</si>
  <si>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</si>
  <si>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</si>
  <si>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</si>
  <si>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</si>
  <si>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</si>
  <si>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</si>
  <si>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</si>
  <si>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</si>
  <si>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</si>
  <si>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</si>
  <si>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</si>
  <si>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</si>
  <si>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</si>
  <si>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</si>
  <si>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</si>
  <si>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</si>
  <si>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</si>
  <si>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</si>
  <si>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</si>
  <si>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</si>
  <si>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</si>
  <si>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</si>
  <si>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</si>
  <si>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</si>
  <si>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</si>
  <si>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</si>
  <si>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</si>
  <si>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</si>
  <si>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</si>
  <si>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</si>
  <si>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</si>
  <si>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</si>
  <si>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</si>
  <si>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</si>
  <si>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</si>
  <si>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</si>
  <si>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</si>
  <si>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</si>
  <si>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</si>
  <si>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</si>
  <si>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</si>
  <si>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</si>
  <si>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</si>
  <si>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</si>
  <si>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</si>
  <si>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</si>
  <si>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</si>
  <si>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</si>
  <si>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</si>
  <si>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</si>
  <si>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</si>
  <si>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</si>
  <si>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</si>
  <si>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</si>
  <si>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</si>
  <si>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</si>
  <si>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0.39</t>
  </si>
  <si>
    <t>▲ 3.53</t>
  </si>
  <si>
    <t>▲ 3.16</t>
  </si>
  <si>
    <t>▲ 4.74</t>
  </si>
  <si>
    <t>▲ 2.82</t>
  </si>
  <si>
    <t>モーターボート競走事業会計</t>
  </si>
  <si>
    <t>水道事業会計</t>
  </si>
  <si>
    <t>一般会計</t>
  </si>
  <si>
    <t>国民健康保険特別会計</t>
  </si>
  <si>
    <t>▲ 2.15</t>
  </si>
  <si>
    <t>▲ 0.36</t>
  </si>
  <si>
    <t>市民病院きたはた事業会計</t>
  </si>
  <si>
    <t>介護保険特別会計（普通会計除く）</t>
  </si>
  <si>
    <t>工業用水道事業会計</t>
  </si>
  <si>
    <t>下水道特別会計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</si>
  <si>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</si>
  <si>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</si>
  <si>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</si>
  <si>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</si>
  <si>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</si>
  <si>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</si>
  <si>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</si>
  <si>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</si>
  <si>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佐賀県後期高齢者医療広域連合（一般会計）</t>
    <rPh sb="0" eb="3">
      <t>サガケン</t>
    </rPh>
    <rPh sb="3" eb="5">
      <t>コウキ</t>
    </rPh>
    <rPh sb="5" eb="8">
      <t>コウレイシャ</t>
    </rPh>
    <rPh sb="8" eb="10">
      <t>イリョウ</t>
    </rPh>
    <rPh sb="10" eb="12">
      <t>コウイキ</t>
    </rPh>
    <rPh sb="12" eb="14">
      <t>レンゴウ</t>
    </rPh>
    <rPh sb="15" eb="17">
      <t>イッパン</t>
    </rPh>
    <rPh sb="17" eb="19">
      <t>カイケイ</t>
    </rPh>
    <phoneticPr fontId="2"/>
  </si>
  <si>
    <t>佐賀県後期高齢者医療広域連合（特別会計）</t>
    <rPh sb="0" eb="3">
      <t>サガケン</t>
    </rPh>
    <rPh sb="3" eb="5">
      <t>コウキ</t>
    </rPh>
    <rPh sb="5" eb="8">
      <t>コウレイシャ</t>
    </rPh>
    <rPh sb="8" eb="10">
      <t>イリョウ</t>
    </rPh>
    <rPh sb="10" eb="12">
      <t>コウイキ</t>
    </rPh>
    <rPh sb="12" eb="14">
      <t>レンゴウ</t>
    </rPh>
    <rPh sb="15" eb="17">
      <t>トクベツ</t>
    </rPh>
    <rPh sb="17" eb="19">
      <t>カイケイ</t>
    </rPh>
    <phoneticPr fontId="2"/>
  </si>
  <si>
    <t>佐賀市町総合事務組合（一般会計）</t>
  </si>
  <si>
    <t>佐賀市町総合事務組合（特別会計）</t>
    <rPh sb="11" eb="13">
      <t>トクベツ</t>
    </rPh>
    <phoneticPr fontId="2"/>
  </si>
  <si>
    <t>唐津市土地開発公社</t>
  </si>
  <si>
    <t>唐津市文化事業団</t>
  </si>
  <si>
    <t>肥前風力エネルギー開発</t>
  </si>
  <si>
    <t>桃山天下市</t>
  </si>
  <si>
    <t>鳴神の庄</t>
  </si>
  <si>
    <t>鳴神温泉</t>
  </si>
  <si>
    <t>キコリななやま</t>
  </si>
  <si>
    <t>唐津市体育協会</t>
  </si>
  <si>
    <t>響創のまちづくり基金</t>
  </si>
  <si>
    <t>ふるさと寄附金基金</t>
  </si>
  <si>
    <t>有線テレビ運営基金</t>
  </si>
  <si>
    <t>福祉基金</t>
  </si>
  <si>
    <t>公共施設整備基金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</si>
  <si>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</si>
  <si>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</si>
  <si>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</si>
  <si>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</si>
  <si>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</si>
  <si>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</si>
  <si>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</si>
  <si>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</si>
  <si>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</si>
  <si>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</si>
  <si>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</si>
  <si>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</si>
  <si>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</si>
  <si>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 xml:space="preserve"> </t>
    <phoneticPr fontId="5"/>
  </si>
  <si>
    <t xml:space="preserve"> </t>
    <phoneticPr fontId="5"/>
  </si>
  <si>
    <t>平成１７年の市町村合併後、新市の均衡ある発展のためのインフラ整備を進めてきたことにより、将来負担比率は類似団体と比較して高い水準にある。また、市町村合併前の旧市町村単位で整備された数多くの施設の老朽化も進んでいる。平成２８年に策定した公共施設等総合管理計画において、既存施設を更新する場合は原則として複合施設とし、利用状況及び将来人口を見据えたうえで規模を決定し、公共建築物の保有量の削減を図ることとしている。</t>
    <phoneticPr fontId="5"/>
  </si>
  <si>
    <t>将来負担比率、実質公債費比率とも類似団体と比較して高い水準にあるが、近年は低下傾向にあった。しかし、R1年度の将来負担比率は、地方債現在高等に係る基準財政需要額算入見込額等が減少したことなどにより前年度よりも悪化した。近年、将来負担比率が低下していた主な要因としては、市町村合併前に各市町村で発行された地方債の償還終了、唐津市定員適正化計画に基づく退職者の不補充などによる職員数の縮減による退職手当負担見込額の減少などが挙げられるが、今後は合併特例債を活用した大型事業の実施により、将来負担比率、実質公債費比率ともに増加に転じることが予測されるため、これまで以上に公債費の適正化に取組んでいく必要がある。</t>
    <rPh sb="52" eb="54">
      <t>ネンド</t>
    </rPh>
    <rPh sb="55" eb="57">
      <t>ショウライ</t>
    </rPh>
    <rPh sb="57" eb="59">
      <t>フタン</t>
    </rPh>
    <rPh sb="59" eb="61">
      <t>ヒリツ</t>
    </rPh>
    <rPh sb="63" eb="65">
      <t>チホウ</t>
    </rPh>
    <rPh sb="65" eb="66">
      <t>サイ</t>
    </rPh>
    <rPh sb="66" eb="69">
      <t>ゲンザイダカ</t>
    </rPh>
    <rPh sb="69" eb="70">
      <t>トウ</t>
    </rPh>
    <rPh sb="71" eb="72">
      <t>カカ</t>
    </rPh>
    <rPh sb="73" eb="75">
      <t>キジュン</t>
    </rPh>
    <rPh sb="75" eb="77">
      <t>ザイセイ</t>
    </rPh>
    <rPh sb="77" eb="80">
      <t>ジュヨウガク</t>
    </rPh>
    <rPh sb="80" eb="82">
      <t>サンニュウ</t>
    </rPh>
    <rPh sb="82" eb="85">
      <t>ミコミガク</t>
    </rPh>
    <rPh sb="85" eb="86">
      <t>トウ</t>
    </rPh>
    <rPh sb="87" eb="89">
      <t>ゲンショウ</t>
    </rPh>
    <rPh sb="98" eb="101">
      <t>ゼンネンド</t>
    </rPh>
    <rPh sb="104" eb="106">
      <t>アッカ</t>
    </rPh>
    <rPh sb="109" eb="111">
      <t>キンネン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</si>
</sst>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65942</c:v>
                </c:pt>
                <c:pt idx="2">
                  <c:v>68655</c:v>
                </c:pt>
                <c:pt idx="3">
                  <c:v>66863</c:v>
                </c:pt>
                <c:pt idx="4">
                  <c:v>72051</c:v>
                </c:pt>
              </c:numCache>
            </c:numRef>
          </c:val>
          <c:smooth val="0"/>
          <c:extLst>
            <c:ext xmlns:c16="http://schemas.microsoft.com/office/drawing/2014/chart" uri="{C3380CC4-5D6E-409C-BE32-E72D297353CC}">
              <c16:uniqueId val="{00000000-BC2A-4F7B-AA34-39F44AC2C5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106741</c:v>
                </c:pt>
                <c:pt idx="1">
                  <c:v>127258</c:v>
                </c:pt>
                <c:pt idx="2">
                  <c:v>73931</c:v>
                </c:pt>
                <c:pt idx="3">
                  <c:v>101081</c:v>
                </c:pt>
                <c:pt idx="4">
                  <c:v>77688</c:v>
                </c:pt>
              </c:numCache>
            </c:numRef>
          </c:val>
          <c:smooth val="0"/>
          <c:extLst>
            <c:ext xmlns:c16="http://schemas.microsoft.com/office/drawing/2014/chart" uri="{C3380CC4-5D6E-409C-BE32-E72D297353CC}">
              <c16:uniqueId val="{00000001-BC2A-4F7B-AA34-39F44AC2C52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3.01</c:v>
                </c:pt>
                <c:pt idx="1">
                  <c:v>3.27</c:v>
                </c:pt>
                <c:pt idx="2">
                  <c:v>3.18</c:v>
                </c:pt>
                <c:pt idx="3">
                  <c:v>1.71</c:v>
                </c:pt>
                <c:pt idx="4">
                  <c:v>2.77</c:v>
                </c:pt>
              </c:numCache>
            </c:numRef>
          </c:val>
          <c:extLst>
            <c:ext xmlns:c16="http://schemas.microsoft.com/office/drawing/2014/chart" uri="{C3380CC4-5D6E-409C-BE32-E72D297353CC}">
              <c16:uniqueId val="{00000000-B5B4-4513-A8DA-DA718EDA47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10.5</c:v>
                </c:pt>
                <c:pt idx="1">
                  <c:v>8.42</c:v>
                </c:pt>
                <c:pt idx="2">
                  <c:v>7.22</c:v>
                </c:pt>
                <c:pt idx="3">
                  <c:v>5.99</c:v>
                </c:pt>
                <c:pt idx="4">
                  <c:v>3.11</c:v>
                </c:pt>
              </c:numCache>
            </c:numRef>
          </c:val>
          <c:extLst>
            <c:ext xmlns:c16="http://schemas.microsoft.com/office/drawing/2014/chart" uri="{C3380CC4-5D6E-409C-BE32-E72D297353CC}">
              <c16:uniqueId val="{00000001-B5B4-4513-A8DA-DA718EDA47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-0.39</c:v>
                </c:pt>
                <c:pt idx="1">
                  <c:v>-3.53</c:v>
                </c:pt>
                <c:pt idx="2">
                  <c:v>-3.16</c:v>
                </c:pt>
                <c:pt idx="3">
                  <c:v>-4.74</c:v>
                </c:pt>
                <c:pt idx="4">
                  <c:v>-2.82</c:v>
                </c:pt>
              </c:numCache>
            </c:numRef>
          </c:val>
          <c:smooth val="0"/>
          <c:extLst>
            <c:ext xmlns:c16="http://schemas.microsoft.com/office/drawing/2014/chart" uri="{C3380CC4-5D6E-409C-BE32-E72D297353CC}">
              <c16:uniqueId val="{00000002-B5B4-4513-A8DA-DA718EDA47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1.59</c:v>
                </c:pt>
                <c:pt idx="2">
                  <c:v>#N/A</c:v>
                </c:pt>
                <c:pt idx="3">
                  <c:v>1.62</c:v>
                </c:pt>
                <c:pt idx="4">
                  <c:v>#N/A</c:v>
                </c:pt>
                <c:pt idx="5">
                  <c:v>1.07</c:v>
                </c:pt>
                <c:pt idx="6">
                  <c:v>#N/A</c:v>
                </c:pt>
                <c:pt idx="7">
                  <c:v>0.13</c:v>
                </c:pt>
                <c:pt idx="8">
                  <c:v>#N/A</c:v>
                </c:pt>
                <c:pt idx="9">
                  <c:v>0.34</c:v>
                </c:pt>
              </c:numCache>
            </c:numRef>
          </c:val>
          <c:extLst>
            <c:ext xmlns:c16="http://schemas.microsoft.com/office/drawing/2014/chart" uri="{C3380CC4-5D6E-409C-BE32-E72D297353CC}">
              <c16:uniqueId val="{00000000-CBD9-4554-B081-AEFCE05D1B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D9-4554-B081-AEFCE05D1B07}"/>
            </c:ext>
          </c:extLst>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0.21</c:v>
                </c:pt>
              </c:numCache>
            </c:numRef>
          </c:val>
          <c:extLst>
            <c:ext xmlns:c16="http://schemas.microsoft.com/office/drawing/2014/chart" uri="{C3380CC4-5D6E-409C-BE32-E72D297353CC}">
              <c16:uniqueId val="{00000002-CBD9-4554-B081-AEFCE05D1B07}"/>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0.16</c:v>
                </c:pt>
                <c:pt idx="2">
                  <c:v>#N/A</c:v>
                </c:pt>
                <c:pt idx="3">
                  <c:v>0.19</c:v>
                </c:pt>
                <c:pt idx="4">
                  <c:v>#N/A</c:v>
                </c:pt>
                <c:pt idx="5">
                  <c:v>0.23</c:v>
                </c:pt>
                <c:pt idx="6">
                  <c:v>#N/A</c:v>
                </c:pt>
                <c:pt idx="7">
                  <c:v>0.3</c:v>
                </c:pt>
                <c:pt idx="8">
                  <c:v>#N/A</c:v>
                </c:pt>
                <c:pt idx="9">
                  <c:v>0.32</c:v>
                </c:pt>
              </c:numCache>
            </c:numRef>
          </c:val>
          <c:extLst>
            <c:ext xmlns:c16="http://schemas.microsoft.com/office/drawing/2014/chart" uri="{C3380CC4-5D6E-409C-BE32-E72D297353CC}">
              <c16:uniqueId val="{00000003-CBD9-4554-B081-AEFCE05D1B07}"/>
            </c:ext>
          </c:extLst>
        </c:ser>
        <c:ser>
          <c:idx val="4"/>
          <c:order val="4"/>
          <c:tx>
            <c:strRef>
              <c:f>データシート!$A$31</c:f>
              <c:strCache>
                <c:ptCount val="1"/>
                <c:pt idx="0">
                  <c:v>介護保険特別会計（普通会計除く）</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0.72</c:v>
                </c:pt>
                <c:pt idx="2">
                  <c:v>#N/A</c:v>
                </c:pt>
                <c:pt idx="3">
                  <c:v>0.35</c:v>
                </c:pt>
                <c:pt idx="4">
                  <c:v>#N/A</c:v>
                </c:pt>
                <c:pt idx="5">
                  <c:v>0.85</c:v>
                </c:pt>
                <c:pt idx="6">
                  <c:v>#N/A</c:v>
                </c:pt>
                <c:pt idx="7">
                  <c:v>0.99</c:v>
                </c:pt>
                <c:pt idx="8">
                  <c:v>#N/A</c:v>
                </c:pt>
                <c:pt idx="9">
                  <c:v>0.62</c:v>
                </c:pt>
              </c:numCache>
            </c:numRef>
          </c:val>
          <c:extLst>
            <c:ext xmlns:c16="http://schemas.microsoft.com/office/drawing/2014/chart" uri="{C3380CC4-5D6E-409C-BE32-E72D297353CC}">
              <c16:uniqueId val="{00000004-CBD9-4554-B081-AEFCE05D1B07}"/>
            </c:ext>
          </c:extLst>
        </c:ser>
        <c:ser>
          <c:idx val="5"/>
          <c:order val="5"/>
          <c:tx>
            <c:strRef>
              <c:f>データシート!$A$32</c:f>
              <c:strCache>
                <c:ptCount val="1"/>
                <c:pt idx="0">
                  <c:v>市民病院きたはた事業会計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1.45</c:v>
                </c:pt>
                <c:pt idx="2">
                  <c:v>#N/A</c:v>
                </c:pt>
                <c:pt idx="3">
                  <c:v>1.45</c:v>
                </c:pt>
                <c:pt idx="4">
                  <c:v>#N/A</c:v>
                </c:pt>
                <c:pt idx="5">
                  <c:v>1.44</c:v>
                </c:pt>
                <c:pt idx="6">
                  <c:v>#N/A</c:v>
                </c:pt>
                <c:pt idx="7">
                  <c:v>1.59</c:v>
                </c:pt>
                <c:pt idx="8">
                  <c:v>#N/A</c:v>
                </c:pt>
                <c:pt idx="9">
                  <c:v>0.65</c:v>
                </c:pt>
              </c:numCache>
            </c:numRef>
          </c:val>
          <c:extLst>
            <c:ext xmlns:c16="http://schemas.microsoft.com/office/drawing/2014/chart" uri="{C3380CC4-5D6E-409C-BE32-E72D297353CC}">
              <c16:uniqueId val="{00000005-CBD9-4554-B081-AEFCE05D1B0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2.15</c:v>
                </c:pt>
                <c:pt idx="1">
                  <c:v>#N/A</c:v>
                </c:pt>
                <c:pt idx="2">
                  <c:v>0.36</c:v>
                </c:pt>
                <c:pt idx="3">
                  <c:v>#N/A</c:v>
                </c:pt>
                <c:pt idx="4">
                  <c:v>#N/A</c:v>
                </c:pt>
                <c:pt idx="5">
                  <c:v>0.56000000000000005</c:v>
                </c:pt>
                <c:pt idx="6">
                  <c:v>#N/A</c:v>
                </c:pt>
                <c:pt idx="7">
                  <c:v>0.8</c:v>
                </c:pt>
                <c:pt idx="8">
                  <c:v>#N/A</c:v>
                </c:pt>
                <c:pt idx="9">
                  <c:v>1.59</c:v>
                </c:pt>
              </c:numCache>
            </c:numRef>
          </c:val>
          <c:extLst>
            <c:ext xmlns:c16="http://schemas.microsoft.com/office/drawing/2014/chart" uri="{C3380CC4-5D6E-409C-BE32-E72D297353CC}">
              <c16:uniqueId val="{00000006-CBD9-4554-B081-AEFCE05D1B0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2.85</c:v>
                </c:pt>
                <c:pt idx="2">
                  <c:v>#N/A</c:v>
                </c:pt>
                <c:pt idx="3">
                  <c:v>3.13</c:v>
                </c:pt>
                <c:pt idx="4">
                  <c:v>#N/A</c:v>
                </c:pt>
                <c:pt idx="5">
                  <c:v>3.07</c:v>
                </c:pt>
                <c:pt idx="6">
                  <c:v>#N/A</c:v>
                </c:pt>
                <c:pt idx="7">
                  <c:v>1.62</c:v>
                </c:pt>
                <c:pt idx="8">
                  <c:v>#N/A</c:v>
                </c:pt>
                <c:pt idx="9">
                  <c:v>2.66</c:v>
                </c:pt>
              </c:numCache>
            </c:numRef>
          </c:val>
          <c:extLst>
            <c:ext xmlns:c16="http://schemas.microsoft.com/office/drawing/2014/chart" uri="{C3380CC4-5D6E-409C-BE32-E72D297353CC}">
              <c16:uniqueId val="{00000007-CBD9-4554-B081-AEFCE05D1B0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4.38</c:v>
                </c:pt>
                <c:pt idx="2">
                  <c:v>#N/A</c:v>
                </c:pt>
                <c:pt idx="3">
                  <c:v>4.6900000000000004</c:v>
                </c:pt>
                <c:pt idx="4">
                  <c:v>#N/A</c:v>
                </c:pt>
                <c:pt idx="5">
                  <c:v>4.3099999999999996</c:v>
                </c:pt>
                <c:pt idx="6">
                  <c:v>#N/A</c:v>
                </c:pt>
                <c:pt idx="7">
                  <c:v>5.05</c:v>
                </c:pt>
                <c:pt idx="8">
                  <c:v>#N/A</c:v>
                </c:pt>
                <c:pt idx="9">
                  <c:v>5.89</c:v>
                </c:pt>
              </c:numCache>
            </c:numRef>
          </c:val>
          <c:extLst>
            <c:ext xmlns:c16="http://schemas.microsoft.com/office/drawing/2014/chart" uri="{C3380CC4-5D6E-409C-BE32-E72D297353CC}">
              <c16:uniqueId val="{00000008-CBD9-4554-B081-AEFCE05D1B07}"/>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10.47</c:v>
                </c:pt>
                <c:pt idx="2">
                  <c:v>#N/A</c:v>
                </c:pt>
                <c:pt idx="3">
                  <c:v>13.26</c:v>
                </c:pt>
                <c:pt idx="4">
                  <c:v>#N/A</c:v>
                </c:pt>
                <c:pt idx="5">
                  <c:v>12.42</c:v>
                </c:pt>
                <c:pt idx="6">
                  <c:v>#N/A</c:v>
                </c:pt>
                <c:pt idx="7">
                  <c:v>15.63</c:v>
                </c:pt>
                <c:pt idx="8">
                  <c:v>#N/A</c:v>
                </c:pt>
                <c:pt idx="9">
                  <c:v>19.079999999999998</c:v>
                </c:pt>
              </c:numCache>
            </c:numRef>
          </c:val>
          <c:extLst>
            <c:ext xmlns:c16="http://schemas.microsoft.com/office/drawing/2014/chart" uri="{C3380CC4-5D6E-409C-BE32-E72D297353CC}">
              <c16:uniqueId val="{00000009-CBD9-4554-B081-AEFCE05D1B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7333</c:v>
                </c:pt>
                <c:pt idx="5">
                  <c:v>7401</c:v>
                </c:pt>
                <c:pt idx="8">
                  <c:v>7522</c:v>
                </c:pt>
                <c:pt idx="11">
                  <c:v>7291</c:v>
                </c:pt>
                <c:pt idx="14">
                  <c:v>7123</c:v>
                </c:pt>
              </c:numCache>
            </c:numRef>
          </c:val>
          <c:extLst>
            <c:ext xmlns:c16="http://schemas.microsoft.com/office/drawing/2014/chart" uri="{C3380CC4-5D6E-409C-BE32-E72D297353CC}">
              <c16:uniqueId val="{00000000-FACB-4D68-A60B-499D555375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3</c:v>
                </c:pt>
                <c:pt idx="6">
                  <c:v>1</c:v>
                </c:pt>
                <c:pt idx="9">
                  <c:v>0</c:v>
                </c:pt>
                <c:pt idx="12">
                  <c:v>0</c:v>
                </c:pt>
              </c:numCache>
            </c:numRef>
          </c:val>
          <c:extLst>
            <c:ext xmlns:c16="http://schemas.microsoft.com/office/drawing/2014/chart" uri="{C3380CC4-5D6E-409C-BE32-E72D297353CC}">
              <c16:uniqueId val="{00000001-FACB-4D68-A60B-499D555375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390</c:v>
                </c:pt>
                <c:pt idx="3">
                  <c:v>262</c:v>
                </c:pt>
                <c:pt idx="6">
                  <c:v>176</c:v>
                </c:pt>
                <c:pt idx="9">
                  <c:v>139</c:v>
                </c:pt>
                <c:pt idx="12">
                  <c:v>83</c:v>
                </c:pt>
              </c:numCache>
            </c:numRef>
          </c:val>
          <c:extLst>
            <c:ext xmlns:c16="http://schemas.microsoft.com/office/drawing/2014/chart" uri="{C3380CC4-5D6E-409C-BE32-E72D297353CC}">
              <c16:uniqueId val="{00000002-FACB-4D68-A60B-499D555375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CB-4D68-A60B-499D555375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2550</c:v>
                </c:pt>
                <c:pt idx="3">
                  <c:v>2707</c:v>
                </c:pt>
                <c:pt idx="6">
                  <c:v>2681</c:v>
                </c:pt>
                <c:pt idx="9">
                  <c:v>2606</c:v>
                </c:pt>
                <c:pt idx="12">
                  <c:v>2305</c:v>
                </c:pt>
              </c:numCache>
            </c:numRef>
          </c:val>
          <c:extLst>
            <c:ext xmlns:c16="http://schemas.microsoft.com/office/drawing/2014/chart" uri="{C3380CC4-5D6E-409C-BE32-E72D297353CC}">
              <c16:uniqueId val="{00000004-FACB-4D68-A60B-499D555375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CB-4D68-A60B-499D555375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CB-4D68-A60B-499D555375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8540</c:v>
                </c:pt>
                <c:pt idx="3">
                  <c:v>8304</c:v>
                </c:pt>
                <c:pt idx="6">
                  <c:v>8306</c:v>
                </c:pt>
                <c:pt idx="9">
                  <c:v>8016</c:v>
                </c:pt>
                <c:pt idx="12">
                  <c:v>7801</c:v>
                </c:pt>
              </c:numCache>
            </c:numRef>
          </c:val>
          <c:extLst>
            <c:ext xmlns:c16="http://schemas.microsoft.com/office/drawing/2014/chart" uri="{C3380CC4-5D6E-409C-BE32-E72D297353CC}">
              <c16:uniqueId val="{00000007-FACB-4D68-A60B-499D555375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4147</c:v>
                </c:pt>
                <c:pt idx="2">
                  <c:v>#N/A</c:v>
                </c:pt>
                <c:pt idx="3">
                  <c:v>#N/A</c:v>
                </c:pt>
                <c:pt idx="4">
                  <c:v>3875</c:v>
                </c:pt>
                <c:pt idx="5">
                  <c:v>#N/A</c:v>
                </c:pt>
                <c:pt idx="6">
                  <c:v>#N/A</c:v>
                </c:pt>
                <c:pt idx="7">
                  <c:v>3642</c:v>
                </c:pt>
                <c:pt idx="8">
                  <c:v>#N/A</c:v>
                </c:pt>
                <c:pt idx="9">
                  <c:v>#N/A</c:v>
                </c:pt>
                <c:pt idx="10">
                  <c:v>3470</c:v>
                </c:pt>
                <c:pt idx="11">
                  <c:v>#N/A</c:v>
                </c:pt>
                <c:pt idx="12">
                  <c:v>#N/A</c:v>
                </c:pt>
                <c:pt idx="13">
                  <c:v>3066</c:v>
                </c:pt>
                <c:pt idx="14">
                  <c:v>#N/A</c:v>
                </c:pt>
              </c:numCache>
            </c:numRef>
          </c:val>
          <c:smooth val="0"/>
          <c:extLst>
            <c:ext xmlns:c16="http://schemas.microsoft.com/office/drawing/2014/chart" uri="{C3380CC4-5D6E-409C-BE32-E72D297353CC}">
              <c16:uniqueId val="{00000008-FACB-4D68-A60B-499D555375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77012</c:v>
                </c:pt>
                <c:pt idx="5">
                  <c:v>79391</c:v>
                </c:pt>
                <c:pt idx="8">
                  <c:v>82201</c:v>
                </c:pt>
                <c:pt idx="11">
                  <c:v>82173</c:v>
                </c:pt>
                <c:pt idx="14">
                  <c:v>80151</c:v>
                </c:pt>
              </c:numCache>
            </c:numRef>
          </c:val>
          <c:extLst>
            <c:ext xmlns:c16="http://schemas.microsoft.com/office/drawing/2014/chart" uri="{C3380CC4-5D6E-409C-BE32-E72D297353CC}">
              <c16:uniqueId val="{00000000-9475-4C4A-B508-52CD1F9FA5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2607</c:v>
                </c:pt>
                <c:pt idx="5">
                  <c:v>2689</c:v>
                </c:pt>
                <c:pt idx="8">
                  <c:v>2836</c:v>
                </c:pt>
                <c:pt idx="11">
                  <c:v>3146</c:v>
                </c:pt>
                <c:pt idx="14">
                  <c:v>3193</c:v>
                </c:pt>
              </c:numCache>
            </c:numRef>
          </c:val>
          <c:extLst>
            <c:ext xmlns:c16="http://schemas.microsoft.com/office/drawing/2014/chart" uri="{C3380CC4-5D6E-409C-BE32-E72D297353CC}">
              <c16:uniqueId val="{00000001-9475-4C4A-B508-52CD1F9FA5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11640</c:v>
                </c:pt>
                <c:pt idx="5">
                  <c:v>11039</c:v>
                </c:pt>
                <c:pt idx="8">
                  <c:v>11075</c:v>
                </c:pt>
                <c:pt idx="11">
                  <c:v>11863</c:v>
                </c:pt>
                <c:pt idx="14">
                  <c:v>10901</c:v>
                </c:pt>
              </c:numCache>
            </c:numRef>
          </c:val>
          <c:extLst>
            <c:ext xmlns:c16="http://schemas.microsoft.com/office/drawing/2014/chart" uri="{C3380CC4-5D6E-409C-BE32-E72D297353CC}">
              <c16:uniqueId val="{00000002-9475-4C4A-B508-52CD1F9FA5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75-4C4A-B508-52CD1F9FA5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75-4C4A-B508-52CD1F9FA5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3415</c:v>
                </c:pt>
                <c:pt idx="3">
                  <c:v>1502</c:v>
                </c:pt>
                <c:pt idx="6">
                  <c:v>1336</c:v>
                </c:pt>
                <c:pt idx="9">
                  <c:v>1223</c:v>
                </c:pt>
                <c:pt idx="12">
                  <c:v>1140</c:v>
                </c:pt>
              </c:numCache>
            </c:numRef>
          </c:val>
          <c:extLst>
            <c:ext xmlns:c16="http://schemas.microsoft.com/office/drawing/2014/chart" uri="{C3380CC4-5D6E-409C-BE32-E72D297353CC}">
              <c16:uniqueId val="{00000005-9475-4C4A-B508-52CD1F9FA5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9732</c:v>
                </c:pt>
                <c:pt idx="3">
                  <c:v>9322</c:v>
                </c:pt>
                <c:pt idx="6">
                  <c:v>9197</c:v>
                </c:pt>
                <c:pt idx="9">
                  <c:v>8845</c:v>
                </c:pt>
                <c:pt idx="12">
                  <c:v>8731</c:v>
                </c:pt>
              </c:numCache>
            </c:numRef>
          </c:val>
          <c:extLst>
            <c:ext xmlns:c16="http://schemas.microsoft.com/office/drawing/2014/chart" uri="{C3380CC4-5D6E-409C-BE32-E72D297353CC}">
              <c16:uniqueId val="{00000006-9475-4C4A-B508-52CD1F9FA5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475-4C4A-B508-52CD1F9FA5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29574</c:v>
                </c:pt>
                <c:pt idx="3">
                  <c:v>29561</c:v>
                </c:pt>
                <c:pt idx="6">
                  <c:v>29556</c:v>
                </c:pt>
                <c:pt idx="9">
                  <c:v>29059</c:v>
                </c:pt>
                <c:pt idx="12">
                  <c:v>29750</c:v>
                </c:pt>
              </c:numCache>
            </c:numRef>
          </c:val>
          <c:extLst>
            <c:ext xmlns:c16="http://schemas.microsoft.com/office/drawing/2014/chart" uri="{C3380CC4-5D6E-409C-BE32-E72D297353CC}">
              <c16:uniqueId val="{00000008-9475-4C4A-B508-52CD1F9FA5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5364</c:v>
                </c:pt>
                <c:pt idx="3">
                  <c:v>5144</c:v>
                </c:pt>
                <c:pt idx="6">
                  <c:v>2585</c:v>
                </c:pt>
                <c:pt idx="9">
                  <c:v>2537</c:v>
                </c:pt>
                <c:pt idx="12">
                  <c:v>1315</c:v>
                </c:pt>
              </c:numCache>
            </c:numRef>
          </c:val>
          <c:extLst>
            <c:ext xmlns:c16="http://schemas.microsoft.com/office/drawing/2014/chart" uri="{C3380CC4-5D6E-409C-BE32-E72D297353CC}">
              <c16:uniqueId val="{00000009-9475-4C4A-B508-52CD1F9FA5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80619</c:v>
                </c:pt>
                <c:pt idx="3">
                  <c:v>85104</c:v>
                </c:pt>
                <c:pt idx="6">
                  <c:v>84283</c:v>
                </c:pt>
                <c:pt idx="9">
                  <c:v>85090</c:v>
                </c:pt>
                <c:pt idx="12">
                  <c:v>84585</c:v>
                </c:pt>
              </c:numCache>
            </c:numRef>
          </c:val>
          <c:extLst>
            <c:ext xmlns:c16="http://schemas.microsoft.com/office/drawing/2014/chart" uri="{C3380CC4-5D6E-409C-BE32-E72D297353CC}">
              <c16:uniqueId val="{0000000A-9475-4C4A-B508-52CD1F9FA5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37444</c:v>
                </c:pt>
                <c:pt idx="2">
                  <c:v>#N/A</c:v>
                </c:pt>
                <c:pt idx="3">
                  <c:v>#N/A</c:v>
                </c:pt>
                <c:pt idx="4">
                  <c:v>37514</c:v>
                </c:pt>
                <c:pt idx="5">
                  <c:v>#N/A</c:v>
                </c:pt>
                <c:pt idx="6">
                  <c:v>#N/A</c:v>
                </c:pt>
                <c:pt idx="7">
                  <c:v>30844</c:v>
                </c:pt>
                <c:pt idx="8">
                  <c:v>#N/A</c:v>
                </c:pt>
                <c:pt idx="9">
                  <c:v>#N/A</c:v>
                </c:pt>
                <c:pt idx="10">
                  <c:v>29572</c:v>
                </c:pt>
                <c:pt idx="11">
                  <c:v>#N/A</c:v>
                </c:pt>
                <c:pt idx="12">
                  <c:v>#N/A</c:v>
                </c:pt>
                <c:pt idx="13">
                  <c:v>31275</c:v>
                </c:pt>
                <c:pt idx="14">
                  <c:v>#N/A</c:v>
                </c:pt>
              </c:numCache>
            </c:numRef>
          </c:val>
          <c:smooth val="0"/>
          <c:extLst>
            <c:ext xmlns:c16="http://schemas.microsoft.com/office/drawing/2014/chart" uri="{C3380CC4-5D6E-409C-BE32-E72D297353CC}">
              <c16:uniqueId val="{0000000B-9475-4C4A-B508-52CD1F9FA5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2546</c:v>
                </c:pt>
                <c:pt idx="1">
                  <c:v>2055</c:v>
                </c:pt>
                <c:pt idx="2">
                  <c:v>1050</c:v>
                </c:pt>
              </c:numCache>
            </c:numRef>
          </c:val>
          <c:extLst>
            <c:ext xmlns:c16="http://schemas.microsoft.com/office/drawing/2014/chart" uri="{C3380CC4-5D6E-409C-BE32-E72D297353CC}">
              <c16:uniqueId val="{00000000-372B-4F92-9B90-B9BF352F7E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518</c:v>
                </c:pt>
                <c:pt idx="1">
                  <c:v>513</c:v>
                </c:pt>
                <c:pt idx="2">
                  <c:v>469</c:v>
                </c:pt>
              </c:numCache>
            </c:numRef>
          </c:val>
          <c:extLst>
            <c:ext xmlns:c16="http://schemas.microsoft.com/office/drawing/2014/chart" uri="{C3380CC4-5D6E-409C-BE32-E72D297353CC}">
              <c16:uniqueId val="{00000001-372B-4F92-9B90-B9BF352F7E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11010</c:v>
                </c:pt>
                <c:pt idx="1">
                  <c:v>11709</c:v>
                </c:pt>
                <c:pt idx="2">
                  <c:v>11254</c:v>
                </c:pt>
              </c:numCache>
            </c:numRef>
          </c:val>
          <c:extLst>
            <c:ext xmlns:c16="http://schemas.microsoft.com/office/drawing/2014/chart" uri="{C3380CC4-5D6E-409C-BE32-E72D297353CC}">
              <c16:uniqueId val="{00000002-372B-4F92-9B90-B9BF352F7EA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2151316209068595E-2"/>
                  <c:y val="-6.4739042105865174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{08BE3BAC-D9F3-4C61-8C8C-3CA42A2E2A7F}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3A9-45B3-9DC9-4994EAA9C0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{F1B931A0-93DC-4F15-979F-D89211A4A0B7}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A9-45B3-9DC9-4994EAA9C0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{B4ACD583-B1AA-4457-83A8-54539E081689}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A9-45B3-9DC9-4994EAA9C0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{8C828740-31C8-4F47-8225-3B5F224624BC}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A9-45B3-9DC9-4994EAA9C0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{2FE0A163-45D2-43D1-A08B-C7C2B62EB393}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A9-45B3-9DC9-4994EAA9C05D}"/>
                </c:ext>
              </c:extLst>
            </c:dLbl>
            <c:dLbl>
              <c:idx val="8"/>
              <c:layout>
                <c:manualLayout>
                  <c:x val="-3.2139084730076012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{C320F4A6-A38A-4997-9F76-D8729221973D}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3A9-45B3-9DC9-4994EAA9C05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{76ADABE9-9289-4959-8199-11EDED89273F}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3A9-45B3-9DC9-4994EAA9C05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{E250A966-6952-4B29-BDB7-4924C6F24884}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3A9-45B3-9DC9-4994EAA9C05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{07C4EF49-A1B7-4F8A-A35F-BAF258425574}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3A9-45B3-9DC9-4994EAA9C0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72.099999999999994</c:v>
                </c:pt>
                <c:pt idx="8">
                  <c:v>72.8</c:v>
                </c:pt>
                <c:pt idx="16">
                  <c:v>74</c:v>
                </c:pt>
                <c:pt idx="24">
                  <c:v>74.900000000000006</c:v>
                </c:pt>
                <c:pt idx="32">
                  <c:v>76.2</c:v>
                </c:pt>
              </c:numCache>
            </c:numRef>
          </c:xVal>
          <c:yVal>
            <c:numRef>
              <c:f>公会計指標分析・財政指標組合せ分析表!$BP$51:$DC$51</c:f>
              <c:numCache>
                <c:formatCode>#,##0.0;"▲ "#,##0.0</c:formatCode>
                <c:ptCount val="40"/>
                <c:pt idx="0">
                  <c:v>128.19999999999999</c:v>
                </c:pt>
                <c:pt idx="8">
                  <c:v>130.80000000000001</c:v>
                </c:pt>
                <c:pt idx="16">
                  <c:v>109.9</c:v>
                </c:pt>
                <c:pt idx="24">
                  <c:v>108.1</c:v>
                </c:pt>
                <c:pt idx="32">
                  <c:v>115.8</c:v>
                </c:pt>
              </c:numCache>
            </c:numRef>
          </c:yVal>
          <c:smooth val="0"/>
          <c:extLst>
            <c:ext xmlns:c16="http://schemas.microsoft.com/office/drawing/2014/chart" uri="{C3380CC4-5D6E-409C-BE32-E72D297353CC}">
              <c16:uniqueId val="{00000009-C3A9-45B3-9DC9-4994EAA9C0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{E74D790D-E8B0-44E2-A292-480FE7E6B3A9}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3A9-45B3-9DC9-4994EAA9C0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{A06528CA-E805-4CB0-90F7-8A2641DFF4F7}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A9-45B3-9DC9-4994EAA9C0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{49CB0047-13A5-45A7-B28D-3717287621AD}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A9-45B3-9DC9-4994EAA9C0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{ED5B6C9F-78D5-4855-A0CE-A2B1A9B0A833}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A9-45B3-9DC9-4994EAA9C0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{3618EE57-2CBE-4396-9A4C-7F6734025243}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A9-45B3-9DC9-4994EAA9C05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{18E30E75-7FDC-43A7-89BD-85523F18492A}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3A9-45B3-9DC9-4994EAA9C05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{C0F7008D-8DBA-402F-9157-BD7D4A71C7FD}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3A9-45B3-9DC9-4994EAA9C05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{2E83431F-7BEC-4E56-A7B6-D51A7B178746}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3A9-45B3-9DC9-4994EAA9C05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{8881B649-3CDE-4B2E-A791-5CD03471B7D0}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3A9-45B3-9DC9-4994EAA9C0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57.4</c:v>
                </c:pt>
                <c:pt idx="16">
                  <c:v>58.7</c:v>
                </c:pt>
                <c:pt idx="24">
                  <c:v>59.8</c:v>
                </c:pt>
                <c:pt idx="32">
                  <c:v>60.9</c:v>
                </c:pt>
              </c:numCache>
            </c:numRef>
          </c:xVal>
          <c:yVal>
            <c:numRef>
              <c:f>公会計指標分析・財政指標組合せ分析表!$BP$55:$DC$55</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C3A9-45B3-9DC9-4994EAA9C05D}"/>
            </c:ext>
          </c:extLst>
        </c:ser>
        <c:dLbls>
          <c:showLegendKey val="0"/>
          <c:showVal val="1"/>
          <c:showCatName val="0"/>
          <c:showSerName val="0"/>
          <c:showPercent val="0"/>
          <c:showBubbleSize val="0"/>
        </c:dLbls>
        <c:axId val="46179840"/>
        <c:axId val="46181760"/>
      </c:scatterChart>
      <c:valAx>
        <c:axId val="46179840"/>
        <c:scaling>
          <c:orientation val="minMax"/>
          <c:max val="78"/>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7"/>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{7B88DF0F-3E07-4679-A3A0-8A22BB153598}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81F-4706-ADC1-A45B09D9B0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{CEF42DAE-4E7B-4038-8F31-E43197838504}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1F-4706-ADC1-A45B09D9B0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{E4184FBD-435D-46FE-B08B-F444CEED0193}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1F-4706-ADC1-A45B09D9B0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{B8C93425-F9A9-46CA-8AD4-355C888C6677}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1F-4706-ADC1-A45B09D9B0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{86B546F8-E203-4352-A557-A6E3BDE368BB}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1F-4706-ADC1-A45B09D9B0B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{065A388E-52BA-4FCC-BC2B-CA29197DB96B}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81F-4706-ADC1-A45B09D9B0B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{0FF09750-9427-4B6B-B33F-119C0A30C98E}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81F-4706-ADC1-A45B09D9B0B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{88F5B258-896A-4687-A32B-98C902F4792F}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81F-4706-ADC1-A45B09D9B0B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{0FCA4F66-1CEA-471F-B850-922C65017F4C}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81F-4706-ADC1-A45B09D9B0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15.2</c:v>
                </c:pt>
                <c:pt idx="8">
                  <c:v>14.1</c:v>
                </c:pt>
                <c:pt idx="16">
                  <c:v>13.5</c:v>
                </c:pt>
                <c:pt idx="24">
                  <c:v>13</c:v>
                </c:pt>
                <c:pt idx="32">
                  <c:v>12.3</c:v>
                </c:pt>
              </c:numCache>
            </c:numRef>
          </c:xVal>
          <c:yVal>
            <c:numRef>
              <c:f>公会計指標分析・財政指標組合せ分析表!$BP$73:$DC$73</c:f>
              <c:numCache>
                <c:formatCode>#,##0.0;"▲ "#,##0.0</c:formatCode>
                <c:ptCount val="40"/>
                <c:pt idx="0">
                  <c:v>128.19999999999999</c:v>
                </c:pt>
                <c:pt idx="8">
                  <c:v>130.80000000000001</c:v>
                </c:pt>
                <c:pt idx="16">
                  <c:v>109.9</c:v>
                </c:pt>
                <c:pt idx="24">
                  <c:v>108.1</c:v>
                </c:pt>
                <c:pt idx="32">
                  <c:v>115.8</c:v>
                </c:pt>
              </c:numCache>
            </c:numRef>
          </c:yVal>
          <c:smooth val="0"/>
          <c:extLst>
            <c:ext xmlns:c16="http://schemas.microsoft.com/office/drawing/2014/chart" uri="{C3380CC4-5D6E-409C-BE32-E72D297353CC}">
              <c16:uniqueId val="{00000009-F81F-4706-ADC1-A45B09D9B0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{0C1983A5-53D8-4446-915C-48A07079F56D}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81F-4706-ADC1-A45B09D9B0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{5B26E1E5-9F6C-4AF1-8ED3-FC4D843CC0A0}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1F-4706-ADC1-A45B09D9B0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{69ABB9AD-51B4-4A96-88F8-7C4EBD06823F}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1F-4706-ADC1-A45B09D9B0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{11EAE9A0-16F8-4E0E-B3A1-780A2962A59F}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1F-4706-ADC1-A45B09D9B0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{8DBE82B5-4499-484C-976B-7F9BF1095E8C}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1F-4706-ADC1-A45B09D9B0B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{71AF6312-4614-4D53-9F13-5E8E9EAF5557}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81F-4706-ADC1-A45B09D9B0B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{278472E5-FED2-415E-85E1-D296E1B9DDF5}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81F-4706-ADC1-A45B09D9B0BB}"/>
                </c:ext>
              </c:extLst>
            </c:dLbl>
            <c:dLbl>
              <c:idx val="24"/>
              <c:layout>
                <c:manualLayout>
                  <c:x val="-2.7384133859895823E-2"/>
                  <c:y val="-5.072189529881013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{6937939E-5BF2-4B2F-AA75-48FADCFA27D8}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81F-4706-ADC1-A45B09D9B0BB}"/>
                </c:ext>
              </c:extLst>
            </c:dLbl>
            <c:dLbl>
              <c:idx val="32"/>
              <c:layout>
                <c:manualLayout>
                  <c:x val="-3.5884200484290425E-2"/>
                  <c:y val="-7.41113988767777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{6D404AE7-D2D4-4B22-AF93-5B1B329DB592}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81F-4706-ADC1-A45B09D9B0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8.6</c:v>
                </c:pt>
                <c:pt idx="16">
                  <c:v>8.1999999999999993</c:v>
                </c:pt>
                <c:pt idx="24">
                  <c:v>7.8</c:v>
                </c:pt>
                <c:pt idx="32">
                  <c:v>7.6</c:v>
                </c:pt>
              </c:numCache>
            </c:numRef>
          </c:xVal>
          <c:yVal>
            <c:numRef>
              <c:f>公会計指標分析・財政指標組合せ分析表!$BP$77:$DC$77</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F81F-4706-ADC1-A45B09D9B0BB}"/>
            </c:ext>
          </c:extLst>
        </c:ser>
        <c:dLbls>
          <c:showLegendKey val="0"/>
          <c:showVal val="1"/>
          <c:showCatName val="0"/>
          <c:showSerName val="0"/>
          <c:showPercent val="0"/>
          <c:showBubbleSize val="0"/>
        </c:dLbls>
        <c:axId val="84219776"/>
        <c:axId val="84234240"/>
      </c:scatterChart>
      <c:valAx>
        <c:axId val="84219776"/>
        <c:scaling>
          <c:orientation val="minMax"/>
          <c:max val="15.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7"/>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実質公債費比率は、年々減少傾向にあり、</a:t>
          </a:r>
          <a:r>
            <a:rPr kumimoji="1" lang="en-US" altLang="ja-JP" sz="1300">
              <a:latin typeface="ＭＳ ゴシック" pitchFamily="49" charset="-128"/>
              <a:ea typeface="ＭＳ ゴシック" pitchFamily="49" charset="-128"/>
            </a:rPr>
            <a:t>R1</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年度より</a:t>
          </a:r>
          <a:r>
            <a:rPr kumimoji="1" lang="en-US" altLang="ja-JP" sz="1300">
              <a:latin typeface="ＭＳ ゴシック" pitchFamily="49" charset="-128"/>
              <a:ea typeface="ＭＳ ゴシック" pitchFamily="49" charset="-128"/>
            </a:rPr>
            <a:t>0.7</a:t>
          </a:r>
          <a:r>
            <a:rPr kumimoji="1" lang="ja-JP" altLang="en-US" sz="1300">
              <a:latin typeface="ＭＳ ゴシック" pitchFamily="49" charset="-128"/>
              <a:ea typeface="ＭＳ ゴシック" pitchFamily="49" charset="-128"/>
            </a:rPr>
            <a:t>ポイント改善し</a:t>
          </a:r>
          <a:r>
            <a:rPr kumimoji="1" lang="en-US" altLang="ja-JP" sz="1300">
              <a:latin typeface="ＭＳ ゴシック" pitchFamily="49" charset="-128"/>
              <a:ea typeface="ＭＳ ゴシック" pitchFamily="49" charset="-128"/>
            </a:rPr>
            <a:t>12.3</a:t>
          </a:r>
          <a:r>
            <a:rPr kumimoji="1" lang="ja-JP" altLang="en-US" sz="1300">
              <a:latin typeface="ＭＳ ゴシック" pitchFamily="49" charset="-128"/>
              <a:ea typeface="ＭＳ ゴシック" pitchFamily="49" charset="-128"/>
            </a:rPr>
            <a:t>％となっている。分子のうち公債費に準ずる債務負担行為に係る支出が減少したことなどにより、数値は改善した。元利償還金は、一部の起債償還の完済等に伴い減少傾向にある。</a:t>
          </a:r>
        </a:p>
        <a:p>
          <a:r>
            <a:rPr kumimoji="1" lang="ja-JP" altLang="en-US" sz="1300">
              <a:latin typeface="ＭＳ ゴシック" pitchFamily="49" charset="-128"/>
              <a:ea typeface="ＭＳ ゴシック" pitchFamily="49" charset="-128"/>
            </a:rPr>
            <a:t>類似団体と比較すると依然として高い水準であり、今後とも財政計画の数値を目標に公債費の抑制に努めるとともに、公営企業の経営健全化による繰出金の削減を図るなど健全な財政運営に努める。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年度は前年度より比率が</a:t>
          </a:r>
          <a:r>
            <a:rPr kumimoji="1" lang="en-US" altLang="ja-JP" sz="1400">
              <a:latin typeface="ＭＳ ゴシック" pitchFamily="49" charset="-128"/>
              <a:ea typeface="ＭＳ ゴシック" pitchFamily="49" charset="-128"/>
            </a:rPr>
            <a:t>7.7</a:t>
          </a:r>
          <a:r>
            <a:rPr kumimoji="1" lang="ja-JP" altLang="en-US" sz="1400">
              <a:latin typeface="ＭＳ ゴシック" pitchFamily="49" charset="-128"/>
              <a:ea typeface="ＭＳ ゴシック" pitchFamily="49" charset="-128"/>
            </a:rPr>
            <a:t>ポイント悪化し、</a:t>
          </a:r>
          <a:r>
            <a:rPr kumimoji="1" lang="en-US" altLang="ja-JP" sz="1400">
              <a:latin typeface="ＭＳ ゴシック" pitchFamily="49" charset="-128"/>
              <a:ea typeface="ＭＳ ゴシック" pitchFamily="49" charset="-128"/>
            </a:rPr>
            <a:t>115.8</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地方債現在高等に係る基準財政需要額算入見込額が減少したことなどにより数値が悪化している。類似団体平均と比較すると依然として高い水準で推移しており、今後は、財政計画に基づく地方債の現在高の漸減及び公営企業の経営健全化による繰出金の削減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佐賀県唐津市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積み立てた一方、財政調整財源として財政調整基金を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百万円、市民の連帯の強化及び地域振興を図る事業の財源として響創のまちづくり基金を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百万円、公共施設整備事業の財源として公共施設整備基金を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投資的経費では小中学校の改修や新庁舎の建設などの大型事業が控え、さらに扶助費でも子育て世帯の支援や高齢者福祉などの経費が増加していく見込みの中、一定規模の基金の取り崩しは不可欠なものとなっている。取り崩しに当たっては、各種計画に基づき計画的に行うとともに常に基金残高を確認しつつ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・響創のまちづくり基金：市民の連帯の強化及び地域振興を図る事業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・ふるさと寄附金基金：自然環境を保護する事業、文化遺産を保存し、及び整備する事業、青少年の健全育成に資する事業、障害者及び高齢者に優しいまちづくり事業、その他市の更なる発展に寄与する事業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・響創のまちづくり基金：運用利子を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百万円積み立てた一方、教育・保育施設給付費や市民協働のまちづくり交付金など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・ふるさと寄附金基金：特別支援教育費や特別保育事業費など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百万円取り崩した一方で、寄附金と運用利子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百万円積み立てた一方で、佐志中学校校舎等大規模改造事業費、唐津市野球場整備事業費、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浜崎少学校校舎大規模改造事業費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・響創のまちづくり基金：財政計画等に基づき計画的に事業へ充当を行う。また、モーターボート競走事業収益金を積み立てる予定。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・ふるさと寄附金基金：寄附金額に応じて積み立てを行い、後年度計画的に事業充当を行う。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・公共施設整備基金：財政計画等に基づき計画的に事業へ充当を行う。また、モーターボート競走事業収益金を積み立てる予定。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年度は利子及び歳計剰余金の積立を行ったものの、一定規模の財政需要が続く中、合併特例期間の終了に伴う普通交付税の縮減等の影響で、一般財源が不足し残高は減少した。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財政調整基金の残高は、今後も大型事業が控える中、減少は避けられない状況となっている。財政計画上の見通しを維持できるよう、事業の見直し、財源の確保に努める。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事業会計の償還に対する繰出しのため取崩しを行ったことにより減少した。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地方債の償還計画を踏まえ、毎年度定額を取り崩す予定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121,278
120,513
487.60
70,949,537
69,792,579
935,212
33,800,958
84,585,108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有形固定資産減価償却率は、平成２７年度で７２．１％と類似団体平均と比較し高い水準にあり、施設の老朽化が進んでいる。平成２８年に策定した公共施設等総合管理計画において全体的な公共建築物保有量の削減目標を定めており、今後も引き続き個別施設計画を策定し、施設のライフサイクルコストの削減などについて具体的に定め、施設の維持管理を適切に進めていくこと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4445</xdr:rowOff>
    </xdr:from>
    <xdr:to>
      <xdr:col>23</xdr:col>
      <xdr:colOff>85090</xdr:colOff>
      <xdr:row>34</xdr:row>
      <xdr:rowOff>14605</xdr:rowOff>
    </xdr:to>
    <xdr:cxnSp macro="">
      <xdr:nvCxnSpPr>
        <xdr:cNvPr id="65" name="直線コネクタ 64"/>
        <xdr:cNvCxnSpPr/>
      </xdr:nvCxnSpPr>
      <xdr:spPr>
        <a:xfrm flipV="1">
          <a:off x="4760595" y="5233670"/>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122572</xdr:rowOff>
    </xdr:from>
    <xdr:ext cx="405111" cy="259045"/>
    <xdr:sp macro="" textlink="">
      <xdr:nvSpPr>
        <xdr:cNvPr id="68" name="有形固定資産減価償却率最大値テキスト"/>
        <xdr:cNvSpPr txBox="1"/>
      </xdr:nvSpPr>
      <xdr:spPr>
        <a:xfrm>
          <a:off x="4813300" y="50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4445</xdr:rowOff>
    </xdr:from>
    <xdr:to>
      <xdr:col>23</xdr:col>
      <xdr:colOff>174625</xdr:colOff>
      <xdr:row>26</xdr:row>
      <xdr:rowOff>4445</xdr:rowOff>
    </xdr:to>
    <xdr:cxnSp macro="">
      <xdr:nvCxnSpPr>
        <xdr:cNvPr id="69" name="直線コネクタ 68"/>
        <xdr:cNvCxnSpPr/>
      </xdr:nvCxnSpPr>
      <xdr:spPr>
        <a:xfrm>
          <a:off x="4673600" y="5233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0"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2" name="フローチャート: 判断 71"/>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19897</xdr:rowOff>
    </xdr:from>
    <xdr:to>
      <xdr:col>15</xdr:col>
      <xdr:colOff>187325</xdr:colOff>
      <xdr:row>30</xdr:row>
      <xdr:rowOff>121497</xdr:rowOff>
    </xdr:to>
    <xdr:sp macro="" textlink="">
      <xdr:nvSpPr>
        <xdr:cNvPr id="73" name="フローチャート: 判断 72"/>
        <xdr:cNvSpPr/>
      </xdr:nvSpPr>
      <xdr:spPr>
        <a:xfrm>
          <a:off x="3238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74" name="フローチャート: 判断 73"/>
        <xdr:cNvSpPr/>
      </xdr:nvSpPr>
      <xdr:spPr>
        <a:xfrm>
          <a:off x="2476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135255</xdr:rowOff>
    </xdr:from>
    <xdr:to>
      <xdr:col>23</xdr:col>
      <xdr:colOff>136525</xdr:colOff>
      <xdr:row>34</xdr:row>
      <xdr:rowOff>65405</xdr:rowOff>
    </xdr:to>
    <xdr:sp macro="" textlink="">
      <xdr:nvSpPr>
        <xdr:cNvPr id="81" name="楕円 80"/>
        <xdr:cNvSpPr/>
      </xdr:nvSpPr>
      <xdr:spPr>
        <a:xfrm>
          <a:off x="47117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50182</xdr:rowOff>
    </xdr:from>
    <xdr:ext cx="405111" cy="259045"/>
    <xdr:sp macro="" textlink="">
      <xdr:nvSpPr>
        <xdr:cNvPr id="82" name="有形固定資産減価償却率該当値テキスト"/>
        <xdr:cNvSpPr txBox="1"/>
      </xdr:nvSpPr>
      <xdr:spPr>
        <a:xfrm>
          <a:off x="4813300" y="647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88477</xdr:rowOff>
    </xdr:from>
    <xdr:to>
      <xdr:col>19</xdr:col>
      <xdr:colOff>187325</xdr:colOff>
      <xdr:row>34</xdr:row>
      <xdr:rowOff>18627</xdr:rowOff>
    </xdr:to>
    <xdr:sp macro="" textlink="">
      <xdr:nvSpPr>
        <xdr:cNvPr id="83" name="楕円 82"/>
        <xdr:cNvSpPr/>
      </xdr:nvSpPr>
      <xdr:spPr>
        <a:xfrm>
          <a:off x="4000500" y="65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139277</xdr:rowOff>
    </xdr:from>
    <xdr:to>
      <xdr:col>23</xdr:col>
      <xdr:colOff>85725</xdr:colOff>
      <xdr:row>34</xdr:row>
      <xdr:rowOff>14605</xdr:rowOff>
    </xdr:to>
    <xdr:cxnSp macro="">
      <xdr:nvCxnSpPr>
        <xdr:cNvPr id="84" name="直線コネクタ 83"/>
        <xdr:cNvCxnSpPr/>
      </xdr:nvCxnSpPr>
      <xdr:spPr>
        <a:xfrm>
          <a:off x="4051300" y="6568652"/>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56092</xdr:rowOff>
    </xdr:from>
    <xdr:to>
      <xdr:col>15</xdr:col>
      <xdr:colOff>187325</xdr:colOff>
      <xdr:row>33</xdr:row>
      <xdr:rowOff>157691</xdr:rowOff>
    </xdr:to>
    <xdr:sp macro="" textlink="">
      <xdr:nvSpPr>
        <xdr:cNvPr id="85" name="楕円 84"/>
        <xdr:cNvSpPr/>
      </xdr:nvSpPr>
      <xdr:spPr>
        <a:xfrm>
          <a:off x="3238500" y="6485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106892</xdr:rowOff>
    </xdr:from>
    <xdr:to>
      <xdr:col>19</xdr:col>
      <xdr:colOff>136525</xdr:colOff>
      <xdr:row>33</xdr:row>
      <xdr:rowOff>139277</xdr:rowOff>
    </xdr:to>
    <xdr:cxnSp macro="">
      <xdr:nvCxnSpPr>
        <xdr:cNvPr id="86" name="直線コネクタ 85"/>
        <xdr:cNvCxnSpPr/>
      </xdr:nvCxnSpPr>
      <xdr:spPr>
        <a:xfrm>
          <a:off x="3289300" y="653626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12912</xdr:rowOff>
    </xdr:from>
    <xdr:to>
      <xdr:col>11</xdr:col>
      <xdr:colOff>187325</xdr:colOff>
      <xdr:row>33</xdr:row>
      <xdr:rowOff>114512</xdr:rowOff>
    </xdr:to>
    <xdr:sp macro="" textlink="">
      <xdr:nvSpPr>
        <xdr:cNvPr id="87" name="楕円 86"/>
        <xdr:cNvSpPr/>
      </xdr:nvSpPr>
      <xdr:spPr>
        <a:xfrm>
          <a:off x="2476500" y="644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63712</xdr:rowOff>
    </xdr:from>
    <xdr:to>
      <xdr:col>15</xdr:col>
      <xdr:colOff>136525</xdr:colOff>
      <xdr:row>33</xdr:row>
      <xdr:rowOff>106892</xdr:rowOff>
    </xdr:to>
    <xdr:cxnSp macro="">
      <xdr:nvCxnSpPr>
        <xdr:cNvPr id="88" name="直線コネクタ 87"/>
        <xdr:cNvCxnSpPr/>
      </xdr:nvCxnSpPr>
      <xdr:spPr>
        <a:xfrm>
          <a:off x="2527300" y="649308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159173</xdr:rowOff>
    </xdr:from>
    <xdr:to>
      <xdr:col>7</xdr:col>
      <xdr:colOff>187325</xdr:colOff>
      <xdr:row>33</xdr:row>
      <xdr:rowOff>89323</xdr:rowOff>
    </xdr:to>
    <xdr:sp macro="" textlink="">
      <xdr:nvSpPr>
        <xdr:cNvPr id="89" name="楕円 88"/>
        <xdr:cNvSpPr/>
      </xdr:nvSpPr>
      <xdr:spPr>
        <a:xfrm>
          <a:off x="1714500" y="641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38523</xdr:rowOff>
    </xdr:from>
    <xdr:to>
      <xdr:col>11</xdr:col>
      <xdr:colOff>136525</xdr:colOff>
      <xdr:row>33</xdr:row>
      <xdr:rowOff>63712</xdr:rowOff>
    </xdr:to>
    <xdr:cxnSp macro="">
      <xdr:nvCxnSpPr>
        <xdr:cNvPr id="90" name="直線コネクタ 89"/>
        <xdr:cNvCxnSpPr/>
      </xdr:nvCxnSpPr>
      <xdr:spPr>
        <a:xfrm>
          <a:off x="1765300" y="6467898"/>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6155</xdr:rowOff>
    </xdr:from>
    <xdr:ext cx="405111" cy="259045"/>
    <xdr:sp macro="" textlink="">
      <xdr:nvSpPr>
        <xdr:cNvPr id="91" name="n_1aveValue有形固定資産減価償却率"/>
        <xdr:cNvSpPr txBox="1"/>
      </xdr:nvSpPr>
      <xdr:spPr>
        <a:xfrm>
          <a:off x="38360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138024</xdr:rowOff>
    </xdr:from>
    <xdr:ext cx="405111" cy="259045"/>
    <xdr:sp macro="" textlink="">
      <xdr:nvSpPr>
        <xdr:cNvPr id="92" name="n_2aveValue有形固定資産減価償却率"/>
        <xdr:cNvSpPr txBox="1"/>
      </xdr:nvSpPr>
      <xdr:spPr>
        <a:xfrm>
          <a:off x="3086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91245</xdr:rowOff>
    </xdr:from>
    <xdr:ext cx="405111" cy="259045"/>
    <xdr:sp macro="" textlink="">
      <xdr:nvSpPr>
        <xdr:cNvPr id="93" name="n_3aveValue有形固定資産減価償却率"/>
        <xdr:cNvSpPr txBox="1"/>
      </xdr:nvSpPr>
      <xdr:spPr>
        <a:xfrm>
          <a:off x="2324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4"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9754</xdr:rowOff>
    </xdr:from>
    <xdr:ext cx="405111" cy="259045"/>
    <xdr:sp macro="" textlink="">
      <xdr:nvSpPr>
        <xdr:cNvPr id="95" name="n_1mainValue有形固定資産減価償却率"/>
        <xdr:cNvSpPr txBox="1"/>
      </xdr:nvSpPr>
      <xdr:spPr>
        <a:xfrm>
          <a:off x="3836044" y="66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148819</xdr:rowOff>
    </xdr:from>
    <xdr:ext cx="405111" cy="259045"/>
    <xdr:sp macro="" textlink="">
      <xdr:nvSpPr>
        <xdr:cNvPr id="96" name="n_2mainValue有形固定資産減価償却率"/>
        <xdr:cNvSpPr txBox="1"/>
      </xdr:nvSpPr>
      <xdr:spPr>
        <a:xfrm>
          <a:off x="3086744" y="6578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105639</xdr:rowOff>
    </xdr:from>
    <xdr:ext cx="405111" cy="259045"/>
    <xdr:sp macro="" textlink="">
      <xdr:nvSpPr>
        <xdr:cNvPr id="97" name="n_3mainValue有形固定資産減価償却率"/>
        <xdr:cNvSpPr txBox="1"/>
      </xdr:nvSpPr>
      <xdr:spPr>
        <a:xfrm>
          <a:off x="2324744" y="6535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80450</xdr:rowOff>
    </xdr:from>
    <xdr:ext cx="405111" cy="259045"/>
    <xdr:sp macro="" textlink="">
      <xdr:nvSpPr>
        <xdr:cNvPr id="98" name="n_4mainValue有形固定資産減価償却率"/>
        <xdr:cNvSpPr txBox="1"/>
      </xdr:nvSpPr>
      <xdr:spPr>
        <a:xfrm>
          <a:off x="1562744" y="650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市町村合併前に各市町村で発行された地方債の償還終了などにより、将来</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負担額は減少傾向にあるものの、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年度の債務償還比率は、充当可能財源等の減少などにより前年度より高くなっている。また、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職員数が多く、人件費が高い水準にあるため、債務償還比率も類似団体と比べると高くなっている。平成２９年策定の唐津市定員管理計画においては、平成３０年４月から令和５年４月まで職員数１</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３４３人以内を基本とし、引き続き適正な定員管理に取り組むこととしている。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70115</xdr:rowOff>
    </xdr:from>
    <xdr:to>
      <xdr:col>76</xdr:col>
      <xdr:colOff>21589</xdr:colOff>
      <xdr:row>34</xdr:row>
      <xdr:rowOff>104923</xdr:rowOff>
    </xdr:to>
    <xdr:cxnSp macro="">
      <xdr:nvCxnSpPr>
        <xdr:cNvPr id="128" name="直線コネクタ 127"/>
        <xdr:cNvCxnSpPr/>
      </xdr:nvCxnSpPr>
      <xdr:spPr>
        <a:xfrm flipV="1">
          <a:off x="14793595" y="5299340"/>
          <a:ext cx="1269" cy="140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108750</xdr:rowOff>
    </xdr:from>
    <xdr:ext cx="560923" cy="259045"/>
    <xdr:sp macro="" textlink="">
      <xdr:nvSpPr>
        <xdr:cNvPr id="129" name="債務償還比率最小値テキスト"/>
        <xdr:cNvSpPr txBox="1"/>
      </xdr:nvSpPr>
      <xdr:spPr>
        <a:xfrm>
          <a:off x="14846300" y="67095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104923</xdr:rowOff>
    </xdr:from>
    <xdr:to>
      <xdr:col>76</xdr:col>
      <xdr:colOff>111125</xdr:colOff>
      <xdr:row>34</xdr:row>
      <xdr:rowOff>104923</xdr:rowOff>
    </xdr:to>
    <xdr:cxnSp macro="">
      <xdr:nvCxnSpPr>
        <xdr:cNvPr id="130" name="直線コネクタ 129"/>
        <xdr:cNvCxnSpPr/>
      </xdr:nvCxnSpPr>
      <xdr:spPr>
        <a:xfrm>
          <a:off x="14706600" y="67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16792</xdr:rowOff>
    </xdr:from>
    <xdr:ext cx="469744" cy="259045"/>
    <xdr:sp macro="" textlink="">
      <xdr:nvSpPr>
        <xdr:cNvPr id="131" name="債務償還比率最大値テキスト"/>
        <xdr:cNvSpPr txBox="1"/>
      </xdr:nvSpPr>
      <xdr:spPr>
        <a:xfrm>
          <a:off x="14846300" y="50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70115</xdr:rowOff>
    </xdr:from>
    <xdr:to>
      <xdr:col>76</xdr:col>
      <xdr:colOff>111125</xdr:colOff>
      <xdr:row>26</xdr:row>
      <xdr:rowOff>70115</xdr:rowOff>
    </xdr:to>
    <xdr:cxnSp macro="">
      <xdr:nvCxnSpPr>
        <xdr:cNvPr id="132" name="直線コネクタ 131"/>
        <xdr:cNvCxnSpPr/>
      </xdr:nvCxnSpPr>
      <xdr:spPr>
        <a:xfrm>
          <a:off x="14706600" y="529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155931</xdr:rowOff>
    </xdr:from>
    <xdr:ext cx="469744" cy="259045"/>
    <xdr:sp macro="" textlink="">
      <xdr:nvSpPr>
        <xdr:cNvPr id="133" name="債務償還比率平均値テキスト"/>
        <xdr:cNvSpPr txBox="1"/>
      </xdr:nvSpPr>
      <xdr:spPr>
        <a:xfrm>
          <a:off x="14846300" y="5728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133054</xdr:rowOff>
    </xdr:from>
    <xdr:to>
      <xdr:col>76</xdr:col>
      <xdr:colOff>73025</xdr:colOff>
      <xdr:row>30</xdr:row>
      <xdr:rowOff>63204</xdr:rowOff>
    </xdr:to>
    <xdr:sp macro="" textlink="">
      <xdr:nvSpPr>
        <xdr:cNvPr id="134" name="フローチャート: 判断 133"/>
        <xdr:cNvSpPr/>
      </xdr:nvSpPr>
      <xdr:spPr>
        <a:xfrm>
          <a:off x="14744700" y="587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43815</xdr:rowOff>
    </xdr:from>
    <xdr:to>
      <xdr:col>72</xdr:col>
      <xdr:colOff>123825</xdr:colOff>
      <xdr:row>29</xdr:row>
      <xdr:rowOff>145415</xdr:rowOff>
    </xdr:to>
    <xdr:sp macro="" textlink="">
      <xdr:nvSpPr>
        <xdr:cNvPr id="135" name="フローチャート: 判断 134"/>
        <xdr:cNvSpPr/>
      </xdr:nvSpPr>
      <xdr:spPr>
        <a:xfrm>
          <a:off x="14033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27083</xdr:rowOff>
    </xdr:from>
    <xdr:to>
      <xdr:col>68</xdr:col>
      <xdr:colOff>123825</xdr:colOff>
      <xdr:row>29</xdr:row>
      <xdr:rowOff>128683</xdr:rowOff>
    </xdr:to>
    <xdr:sp macro="" textlink="">
      <xdr:nvSpPr>
        <xdr:cNvPr id="136" name="フローチャート: 判断 135"/>
        <xdr:cNvSpPr/>
      </xdr:nvSpPr>
      <xdr:spPr>
        <a:xfrm>
          <a:off x="13271500" y="57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25643</xdr:rowOff>
    </xdr:from>
    <xdr:to>
      <xdr:col>64</xdr:col>
      <xdr:colOff>123825</xdr:colOff>
      <xdr:row>29</xdr:row>
      <xdr:rowOff>127243</xdr:rowOff>
    </xdr:to>
    <xdr:sp macro="" textlink="">
      <xdr:nvSpPr>
        <xdr:cNvPr id="137" name="フローチャート: 判断 136"/>
        <xdr:cNvSpPr/>
      </xdr:nvSpPr>
      <xdr:spPr>
        <a:xfrm>
          <a:off x="12509500" y="57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166857</xdr:rowOff>
    </xdr:from>
    <xdr:to>
      <xdr:col>60</xdr:col>
      <xdr:colOff>123825</xdr:colOff>
      <xdr:row>28</xdr:row>
      <xdr:rowOff>97007</xdr:rowOff>
    </xdr:to>
    <xdr:sp macro="" textlink="">
      <xdr:nvSpPr>
        <xdr:cNvPr id="138" name="フローチャート: 判断 137"/>
        <xdr:cNvSpPr/>
      </xdr:nvSpPr>
      <xdr:spPr>
        <a:xfrm>
          <a:off x="11747500" y="556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131816</xdr:rowOff>
    </xdr:from>
    <xdr:to>
      <xdr:col>76</xdr:col>
      <xdr:colOff>73025</xdr:colOff>
      <xdr:row>32</xdr:row>
      <xdr:rowOff>61966</xdr:rowOff>
    </xdr:to>
    <xdr:sp macro="" textlink="">
      <xdr:nvSpPr>
        <xdr:cNvPr id="144" name="楕円 143"/>
        <xdr:cNvSpPr/>
      </xdr:nvSpPr>
      <xdr:spPr>
        <a:xfrm>
          <a:off x="14744700" y="62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110243</xdr:rowOff>
    </xdr:from>
    <xdr:ext cx="469744" cy="259045"/>
    <xdr:sp macro="" textlink="">
      <xdr:nvSpPr>
        <xdr:cNvPr id="145" name="債務償還比率該当値テキスト"/>
        <xdr:cNvSpPr txBox="1"/>
      </xdr:nvSpPr>
      <xdr:spPr>
        <a:xfrm>
          <a:off x="14846300" y="619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11631</xdr:rowOff>
    </xdr:from>
    <xdr:to>
      <xdr:col>72</xdr:col>
      <xdr:colOff>123825</xdr:colOff>
      <xdr:row>31</xdr:row>
      <xdr:rowOff>113231</xdr:rowOff>
    </xdr:to>
    <xdr:sp macro="" textlink="">
      <xdr:nvSpPr>
        <xdr:cNvPr id="146" name="楕円 145"/>
        <xdr:cNvSpPr/>
      </xdr:nvSpPr>
      <xdr:spPr>
        <a:xfrm>
          <a:off x="14033500" y="6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62431</xdr:rowOff>
    </xdr:from>
    <xdr:to>
      <xdr:col>76</xdr:col>
      <xdr:colOff>22225</xdr:colOff>
      <xdr:row>32</xdr:row>
      <xdr:rowOff>11166</xdr:rowOff>
    </xdr:to>
    <xdr:cxnSp macro="">
      <xdr:nvCxnSpPr>
        <xdr:cNvPr id="147" name="直線コネクタ 146"/>
        <xdr:cNvCxnSpPr/>
      </xdr:nvCxnSpPr>
      <xdr:spPr>
        <a:xfrm>
          <a:off x="14084300" y="6148906"/>
          <a:ext cx="711200" cy="12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139002</xdr:rowOff>
    </xdr:from>
    <xdr:to>
      <xdr:col>68</xdr:col>
      <xdr:colOff>123825</xdr:colOff>
      <xdr:row>31</xdr:row>
      <xdr:rowOff>69152</xdr:rowOff>
    </xdr:to>
    <xdr:sp macro="" textlink="">
      <xdr:nvSpPr>
        <xdr:cNvPr id="148" name="楕円 147"/>
        <xdr:cNvSpPr/>
      </xdr:nvSpPr>
      <xdr:spPr>
        <a:xfrm>
          <a:off x="13271500" y="60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18352</xdr:rowOff>
    </xdr:from>
    <xdr:to>
      <xdr:col>72</xdr:col>
      <xdr:colOff>73025</xdr:colOff>
      <xdr:row>31</xdr:row>
      <xdr:rowOff>62431</xdr:rowOff>
    </xdr:to>
    <xdr:cxnSp macro="">
      <xdr:nvCxnSpPr>
        <xdr:cNvPr id="149" name="直線コネクタ 148"/>
        <xdr:cNvCxnSpPr/>
      </xdr:nvCxnSpPr>
      <xdr:spPr>
        <a:xfrm>
          <a:off x="13322300" y="6104827"/>
          <a:ext cx="762000" cy="4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476</xdr:rowOff>
    </xdr:from>
    <xdr:to>
      <xdr:col>64</xdr:col>
      <xdr:colOff>123825</xdr:colOff>
      <xdr:row>31</xdr:row>
      <xdr:rowOff>102076</xdr:rowOff>
    </xdr:to>
    <xdr:sp macro="" textlink="">
      <xdr:nvSpPr>
        <xdr:cNvPr id="150" name="楕円 149"/>
        <xdr:cNvSpPr/>
      </xdr:nvSpPr>
      <xdr:spPr>
        <a:xfrm>
          <a:off x="12509500" y="608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18352</xdr:rowOff>
    </xdr:from>
    <xdr:to>
      <xdr:col>68</xdr:col>
      <xdr:colOff>73025</xdr:colOff>
      <xdr:row>31</xdr:row>
      <xdr:rowOff>51276</xdr:rowOff>
    </xdr:to>
    <xdr:cxnSp macro="">
      <xdr:nvCxnSpPr>
        <xdr:cNvPr id="151" name="直線コネクタ 150"/>
        <xdr:cNvCxnSpPr/>
      </xdr:nvCxnSpPr>
      <xdr:spPr>
        <a:xfrm flipV="1">
          <a:off x="12560300" y="6104827"/>
          <a:ext cx="762000" cy="3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16838</xdr:rowOff>
    </xdr:from>
    <xdr:to>
      <xdr:col>60</xdr:col>
      <xdr:colOff>123825</xdr:colOff>
      <xdr:row>30</xdr:row>
      <xdr:rowOff>118438</xdr:rowOff>
    </xdr:to>
    <xdr:sp macro="" textlink="">
      <xdr:nvSpPr>
        <xdr:cNvPr id="152" name="楕円 151"/>
        <xdr:cNvSpPr/>
      </xdr:nvSpPr>
      <xdr:spPr>
        <a:xfrm>
          <a:off x="11747500" y="59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67638</xdr:rowOff>
    </xdr:from>
    <xdr:to>
      <xdr:col>64</xdr:col>
      <xdr:colOff>73025</xdr:colOff>
      <xdr:row>31</xdr:row>
      <xdr:rowOff>51276</xdr:rowOff>
    </xdr:to>
    <xdr:cxnSp macro="">
      <xdr:nvCxnSpPr>
        <xdr:cNvPr id="153" name="直線コネクタ 152"/>
        <xdr:cNvCxnSpPr/>
      </xdr:nvCxnSpPr>
      <xdr:spPr>
        <a:xfrm>
          <a:off x="11798300" y="5982663"/>
          <a:ext cx="762000" cy="1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161942</xdr:rowOff>
    </xdr:from>
    <xdr:ext cx="469744" cy="259045"/>
    <xdr:sp macro="" textlink="">
      <xdr:nvSpPr>
        <xdr:cNvPr id="154" name="n_1aveValue債務償還比率"/>
        <xdr:cNvSpPr txBox="1"/>
      </xdr:nvSpPr>
      <xdr:spPr>
        <a:xfrm>
          <a:off x="13836727"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145210</xdr:rowOff>
    </xdr:from>
    <xdr:ext cx="469744" cy="259045"/>
    <xdr:sp macro="" textlink="">
      <xdr:nvSpPr>
        <xdr:cNvPr id="155" name="n_2aveValue債務償還比率"/>
        <xdr:cNvSpPr txBox="1"/>
      </xdr:nvSpPr>
      <xdr:spPr>
        <a:xfrm>
          <a:off x="13087427" y="554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143770</xdr:rowOff>
    </xdr:from>
    <xdr:ext cx="469744" cy="259045"/>
    <xdr:sp macro="" textlink="">
      <xdr:nvSpPr>
        <xdr:cNvPr id="156" name="n_3aveValue債務償還比率"/>
        <xdr:cNvSpPr txBox="1"/>
      </xdr:nvSpPr>
      <xdr:spPr>
        <a:xfrm>
          <a:off x="12325427" y="55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113534</xdr:rowOff>
    </xdr:from>
    <xdr:ext cx="469744" cy="259045"/>
    <xdr:sp macro="" textlink="">
      <xdr:nvSpPr>
        <xdr:cNvPr id="157" name="n_4aveValue債務償還比率"/>
        <xdr:cNvSpPr txBox="1"/>
      </xdr:nvSpPr>
      <xdr:spPr>
        <a:xfrm>
          <a:off x="11563427" y="534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104358</xdr:rowOff>
    </xdr:from>
    <xdr:ext cx="469744" cy="259045"/>
    <xdr:sp macro="" textlink="">
      <xdr:nvSpPr>
        <xdr:cNvPr id="158" name="n_1mainValue債務償還比率"/>
        <xdr:cNvSpPr txBox="1"/>
      </xdr:nvSpPr>
      <xdr:spPr>
        <a:xfrm>
          <a:off x="13836727" y="61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60279</xdr:rowOff>
    </xdr:from>
    <xdr:ext cx="469744" cy="259045"/>
    <xdr:sp macro="" textlink="">
      <xdr:nvSpPr>
        <xdr:cNvPr id="159" name="n_2mainValue債務償還比率"/>
        <xdr:cNvSpPr txBox="1"/>
      </xdr:nvSpPr>
      <xdr:spPr>
        <a:xfrm>
          <a:off x="13087427" y="614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93203</xdr:rowOff>
    </xdr:from>
    <xdr:ext cx="469744" cy="259045"/>
    <xdr:sp macro="" textlink="">
      <xdr:nvSpPr>
        <xdr:cNvPr id="160" name="n_3mainValue債務償還比率"/>
        <xdr:cNvSpPr txBox="1"/>
      </xdr:nvSpPr>
      <xdr:spPr>
        <a:xfrm>
          <a:off x="12325427" y="617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109565</xdr:rowOff>
    </xdr:from>
    <xdr:ext cx="469744" cy="259045"/>
    <xdr:sp macro="" textlink="">
      <xdr:nvSpPr>
        <xdr:cNvPr id="161" name="n_4mainValue債務償還比率"/>
        <xdr:cNvSpPr txBox="1"/>
      </xdr:nvSpPr>
      <xdr:spPr>
        <a:xfrm>
          <a:off x="11563427" y="602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121,278
120,513
487.60
70,949,537
69,792,579
935,212
33,800,958
84,585,108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161925</xdr:rowOff>
    </xdr:to>
    <xdr:cxnSp macro="">
      <xdr:nvCxnSpPr>
        <xdr:cNvPr id="57" name="直線コネクタ 56"/>
        <xdr:cNvCxnSpPr/>
      </xdr:nvCxnSpPr>
      <xdr:spPr>
        <a:xfrm flipV="1">
          <a:off x="4634865" y="596646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8" name="【道路】&#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9" name="直線コネクタ 58"/>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113047</xdr:rowOff>
    </xdr:from>
    <xdr:ext cx="405111" cy="259045"/>
    <xdr:sp macro="" textlink="">
      <xdr:nvSpPr>
        <xdr:cNvPr id="62" name="【道路】&#10;有形固定資産減価償却率平均値テキスト"/>
        <xdr:cNvSpPr txBox="1"/>
      </xdr:nvSpPr>
      <xdr:spPr>
        <a:xfrm>
          <a:off x="4673600" y="628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3" name="フローチャート: 判断 62"/>
        <xdr:cNvSpPr/>
      </xdr:nvSpPr>
      <xdr:spPr>
        <a:xfrm>
          <a:off x="4584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40640</xdr:rowOff>
    </xdr:from>
    <xdr:to>
      <xdr:col>15</xdr:col>
      <xdr:colOff>101600</xdr:colOff>
      <xdr:row>37</xdr:row>
      <xdr:rowOff>142240</xdr:rowOff>
    </xdr:to>
    <xdr:sp macro="" textlink="">
      <xdr:nvSpPr>
        <xdr:cNvPr id="65" name="フローチャート: 判断 64"/>
        <xdr:cNvSpPr/>
      </xdr:nvSpPr>
      <xdr:spPr>
        <a:xfrm>
          <a:off x="2857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147320</xdr:rowOff>
    </xdr:from>
    <xdr:to>
      <xdr:col>6</xdr:col>
      <xdr:colOff>38100</xdr:colOff>
      <xdr:row>38</xdr:row>
      <xdr:rowOff>77470</xdr:rowOff>
    </xdr:to>
    <xdr:sp macro="" textlink="">
      <xdr:nvSpPr>
        <xdr:cNvPr id="67" name="フローチャート: 判断 66"/>
        <xdr:cNvSpPr/>
      </xdr:nvSpPr>
      <xdr:spPr>
        <a:xfrm>
          <a:off x="1079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46355</xdr:rowOff>
    </xdr:from>
    <xdr:to>
      <xdr:col>24</xdr:col>
      <xdr:colOff>114300</xdr:colOff>
      <xdr:row>39</xdr:row>
      <xdr:rowOff>147955</xdr:rowOff>
    </xdr:to>
    <xdr:sp macro="" textlink="">
      <xdr:nvSpPr>
        <xdr:cNvPr id="73" name="楕円 72"/>
        <xdr:cNvSpPr/>
      </xdr:nvSpPr>
      <xdr:spPr>
        <a:xfrm>
          <a:off x="45847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24782</xdr:rowOff>
    </xdr:from>
    <xdr:ext cx="405111" cy="259045"/>
    <xdr:sp macro="" textlink="">
      <xdr:nvSpPr>
        <xdr:cNvPr id="74" name="【道路】&#10;有形固定資産減価償却率該当値テキスト"/>
        <xdr:cNvSpPr txBox="1"/>
      </xdr:nvSpPr>
      <xdr:spPr>
        <a:xfrm>
          <a:off x="4673600"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19685</xdr:rowOff>
    </xdr:from>
    <xdr:to>
      <xdr:col>20</xdr:col>
      <xdr:colOff>38100</xdr:colOff>
      <xdr:row>39</xdr:row>
      <xdr:rowOff>121285</xdr:rowOff>
    </xdr:to>
    <xdr:sp macro="" textlink="">
      <xdr:nvSpPr>
        <xdr:cNvPr id="75" name="楕円 74"/>
        <xdr:cNvSpPr/>
      </xdr:nvSpPr>
      <xdr:spPr>
        <a:xfrm>
          <a:off x="3746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70485</xdr:rowOff>
    </xdr:from>
    <xdr:to>
      <xdr:col>24</xdr:col>
      <xdr:colOff>63500</xdr:colOff>
      <xdr:row>39</xdr:row>
      <xdr:rowOff>97155</xdr:rowOff>
    </xdr:to>
    <xdr:cxnSp macro="">
      <xdr:nvCxnSpPr>
        <xdr:cNvPr id="76" name="直線コネクタ 75"/>
        <xdr:cNvCxnSpPr/>
      </xdr:nvCxnSpPr>
      <xdr:spPr>
        <a:xfrm>
          <a:off x="3797300" y="67570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166370</xdr:rowOff>
    </xdr:from>
    <xdr:to>
      <xdr:col>15</xdr:col>
      <xdr:colOff>101600</xdr:colOff>
      <xdr:row>39</xdr:row>
      <xdr:rowOff>96520</xdr:rowOff>
    </xdr:to>
    <xdr:sp macro="" textlink="">
      <xdr:nvSpPr>
        <xdr:cNvPr id="77" name="楕円 76"/>
        <xdr:cNvSpPr/>
      </xdr:nvSpPr>
      <xdr:spPr>
        <a:xfrm>
          <a:off x="2857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45720</xdr:rowOff>
    </xdr:from>
    <xdr:to>
      <xdr:col>19</xdr:col>
      <xdr:colOff>177800</xdr:colOff>
      <xdr:row>39</xdr:row>
      <xdr:rowOff>70485</xdr:rowOff>
    </xdr:to>
    <xdr:cxnSp macro="">
      <xdr:nvCxnSpPr>
        <xdr:cNvPr id="78" name="直線コネクタ 77"/>
        <xdr:cNvCxnSpPr/>
      </xdr:nvCxnSpPr>
      <xdr:spPr>
        <a:xfrm>
          <a:off x="2908300" y="67322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137795</xdr:rowOff>
    </xdr:from>
    <xdr:to>
      <xdr:col>10</xdr:col>
      <xdr:colOff>165100</xdr:colOff>
      <xdr:row>39</xdr:row>
      <xdr:rowOff>67945</xdr:rowOff>
    </xdr:to>
    <xdr:sp macro="" textlink="">
      <xdr:nvSpPr>
        <xdr:cNvPr id="79" name="楕円 78"/>
        <xdr:cNvSpPr/>
      </xdr:nvSpPr>
      <xdr:spPr>
        <a:xfrm>
          <a:off x="1968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17145</xdr:rowOff>
    </xdr:from>
    <xdr:to>
      <xdr:col>15</xdr:col>
      <xdr:colOff>50800</xdr:colOff>
      <xdr:row>39</xdr:row>
      <xdr:rowOff>45720</xdr:rowOff>
    </xdr:to>
    <xdr:cxnSp macro="">
      <xdr:nvCxnSpPr>
        <xdr:cNvPr id="80" name="直線コネクタ 79"/>
        <xdr:cNvCxnSpPr/>
      </xdr:nvCxnSpPr>
      <xdr:spPr>
        <a:xfrm>
          <a:off x="2019300" y="67036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122555</xdr:rowOff>
    </xdr:from>
    <xdr:to>
      <xdr:col>6</xdr:col>
      <xdr:colOff>38100</xdr:colOff>
      <xdr:row>39</xdr:row>
      <xdr:rowOff>52705</xdr:rowOff>
    </xdr:to>
    <xdr:sp macro="" textlink="">
      <xdr:nvSpPr>
        <xdr:cNvPr id="81" name="楕円 80"/>
        <xdr:cNvSpPr/>
      </xdr:nvSpPr>
      <xdr:spPr>
        <a:xfrm>
          <a:off x="1079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1905</xdr:rowOff>
    </xdr:from>
    <xdr:to>
      <xdr:col>10</xdr:col>
      <xdr:colOff>114300</xdr:colOff>
      <xdr:row>39</xdr:row>
      <xdr:rowOff>17145</xdr:rowOff>
    </xdr:to>
    <xdr:cxnSp macro="">
      <xdr:nvCxnSpPr>
        <xdr:cNvPr id="82" name="直線コネクタ 81"/>
        <xdr:cNvCxnSpPr/>
      </xdr:nvCxnSpPr>
      <xdr:spPr>
        <a:xfrm>
          <a:off x="1130300" y="66884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8272</xdr:rowOff>
    </xdr:from>
    <xdr:ext cx="405111" cy="259045"/>
    <xdr:sp macro="" textlink="">
      <xdr:nvSpPr>
        <xdr:cNvPr id="83" name="n_1aveValue【道路】&#10;有形固定資産減価償却率"/>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158767</xdr:rowOff>
    </xdr:from>
    <xdr:ext cx="405111" cy="259045"/>
    <xdr:sp macro="" textlink="">
      <xdr:nvSpPr>
        <xdr:cNvPr id="84" name="n_2aveValue【道路】&#10;有形固定資産減価償却率"/>
        <xdr:cNvSpPr txBox="1"/>
      </xdr:nvSpPr>
      <xdr:spPr>
        <a:xfrm>
          <a:off x="2705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5" name="n_3aveValue【道路】&#10;有形固定資産減価償却率"/>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93997</xdr:rowOff>
    </xdr:from>
    <xdr:ext cx="405111" cy="259045"/>
    <xdr:sp macro="" textlink="">
      <xdr:nvSpPr>
        <xdr:cNvPr id="86" name="n_4aveValue【道路】&#10;有形固定資産減価償却率"/>
        <xdr:cNvSpPr txBox="1"/>
      </xdr:nvSpPr>
      <xdr:spPr>
        <a:xfrm>
          <a:off x="927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112412</xdr:rowOff>
    </xdr:from>
    <xdr:ext cx="405111" cy="259045"/>
    <xdr:sp macro="" textlink="">
      <xdr:nvSpPr>
        <xdr:cNvPr id="87" name="n_1mainValue【道路】&#10;有形固定資産減価償却率"/>
        <xdr:cNvSpPr txBox="1"/>
      </xdr:nvSpPr>
      <xdr:spPr>
        <a:xfrm>
          <a:off x="35820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87647</xdr:rowOff>
    </xdr:from>
    <xdr:ext cx="405111" cy="259045"/>
    <xdr:sp macro="" textlink="">
      <xdr:nvSpPr>
        <xdr:cNvPr id="88" name="n_2mainValue【道路】&#10;有形固定資産減価償却率"/>
        <xdr:cNvSpPr txBox="1"/>
      </xdr:nvSpPr>
      <xdr:spPr>
        <a:xfrm>
          <a:off x="2705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59072</xdr:rowOff>
    </xdr:from>
    <xdr:ext cx="405111" cy="259045"/>
    <xdr:sp macro="" textlink="">
      <xdr:nvSpPr>
        <xdr:cNvPr id="89" name="n_3mainValue【道路】&#10;有形固定資産減価償却率"/>
        <xdr:cNvSpPr txBox="1"/>
      </xdr:nvSpPr>
      <xdr:spPr>
        <a:xfrm>
          <a:off x="1816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43832</xdr:rowOff>
    </xdr:from>
    <xdr:ext cx="405111" cy="259045"/>
    <xdr:sp macro="" textlink="">
      <xdr:nvSpPr>
        <xdr:cNvPr id="90" name="n_4mainValue【道路】&#10;有形固定資産減価償却率"/>
        <xdr:cNvSpPr txBox="1"/>
      </xdr:nvSpPr>
      <xdr:spPr>
        <a:xfrm>
          <a:off x="9277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159791</xdr:rowOff>
    </xdr:from>
    <xdr:to>
      <xdr:col>54</xdr:col>
      <xdr:colOff>189865</xdr:colOff>
      <xdr:row>41</xdr:row>
      <xdr:rowOff>158077</xdr:rowOff>
    </xdr:to>
    <xdr:cxnSp macro="">
      <xdr:nvCxnSpPr>
        <xdr:cNvPr id="114" name="直線コネクタ 113"/>
        <xdr:cNvCxnSpPr/>
      </xdr:nvCxnSpPr>
      <xdr:spPr>
        <a:xfrm flipV="1">
          <a:off x="10476865" y="5817641"/>
          <a:ext cx="0"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161904</xdr:rowOff>
    </xdr:from>
    <xdr:ext cx="469744" cy="259045"/>
    <xdr:sp macro="" textlink="">
      <xdr:nvSpPr>
        <xdr:cNvPr id="115" name="【道路】&#10;一人当たり延長最小値テキスト"/>
        <xdr:cNvSpPr txBox="1"/>
      </xdr:nvSpPr>
      <xdr:spPr>
        <a:xfrm>
          <a:off x="10515600" y="71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158077</xdr:rowOff>
    </xdr:from>
    <xdr:to>
      <xdr:col>55</xdr:col>
      <xdr:colOff>88900</xdr:colOff>
      <xdr:row>41</xdr:row>
      <xdr:rowOff>158077</xdr:rowOff>
    </xdr:to>
    <xdr:cxnSp macro="">
      <xdr:nvCxnSpPr>
        <xdr:cNvPr id="116" name="直線コネクタ 115"/>
        <xdr:cNvCxnSpPr/>
      </xdr:nvCxnSpPr>
      <xdr:spPr>
        <a:xfrm>
          <a:off x="10388600" y="7187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106468</xdr:rowOff>
    </xdr:from>
    <xdr:ext cx="534377" cy="259045"/>
    <xdr:sp macro="" textlink="">
      <xdr:nvSpPr>
        <xdr:cNvPr id="117" name="【道路】&#10;一人当たり延長最大値テキスト"/>
        <xdr:cNvSpPr txBox="1"/>
      </xdr:nvSpPr>
      <xdr:spPr>
        <a:xfrm>
          <a:off x="10515600" y="55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159791</xdr:rowOff>
    </xdr:from>
    <xdr:to>
      <xdr:col>55</xdr:col>
      <xdr:colOff>88900</xdr:colOff>
      <xdr:row>33</xdr:row>
      <xdr:rowOff>159791</xdr:rowOff>
    </xdr:to>
    <xdr:cxnSp macro="">
      <xdr:nvCxnSpPr>
        <xdr:cNvPr id="118" name="直線コネクタ 117"/>
        <xdr:cNvCxnSpPr/>
      </xdr:nvCxnSpPr>
      <xdr:spPr>
        <a:xfrm>
          <a:off x="10388600" y="581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160761</xdr:rowOff>
    </xdr:from>
    <xdr:ext cx="534377" cy="259045"/>
    <xdr:sp macro="" textlink="">
      <xdr:nvSpPr>
        <xdr:cNvPr id="119" name="【道路】&#10;一人当たり延長平均値テキスト"/>
        <xdr:cNvSpPr txBox="1"/>
      </xdr:nvSpPr>
      <xdr:spPr>
        <a:xfrm>
          <a:off x="10515600" y="667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10884</xdr:rowOff>
    </xdr:from>
    <xdr:to>
      <xdr:col>55</xdr:col>
      <xdr:colOff>50800</xdr:colOff>
      <xdr:row>39</xdr:row>
      <xdr:rowOff>112484</xdr:rowOff>
    </xdr:to>
    <xdr:sp macro="" textlink="">
      <xdr:nvSpPr>
        <xdr:cNvPr id="120" name="フローチャート: 判断 119"/>
        <xdr:cNvSpPr/>
      </xdr:nvSpPr>
      <xdr:spPr>
        <a:xfrm>
          <a:off x="104267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16828</xdr:rowOff>
    </xdr:from>
    <xdr:to>
      <xdr:col>50</xdr:col>
      <xdr:colOff>165100</xdr:colOff>
      <xdr:row>39</xdr:row>
      <xdr:rowOff>118428</xdr:rowOff>
    </xdr:to>
    <xdr:sp macro="" textlink="">
      <xdr:nvSpPr>
        <xdr:cNvPr id="121" name="フローチャート: 判断 120"/>
        <xdr:cNvSpPr/>
      </xdr:nvSpPr>
      <xdr:spPr>
        <a:xfrm>
          <a:off x="9588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24219</xdr:rowOff>
    </xdr:from>
    <xdr:to>
      <xdr:col>46</xdr:col>
      <xdr:colOff>38100</xdr:colOff>
      <xdr:row>39</xdr:row>
      <xdr:rowOff>125819</xdr:rowOff>
    </xdr:to>
    <xdr:sp macro="" textlink="">
      <xdr:nvSpPr>
        <xdr:cNvPr id="122" name="フローチャート: 判断 121"/>
        <xdr:cNvSpPr/>
      </xdr:nvSpPr>
      <xdr:spPr>
        <a:xfrm>
          <a:off x="8699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26962</xdr:rowOff>
    </xdr:from>
    <xdr:to>
      <xdr:col>41</xdr:col>
      <xdr:colOff>101600</xdr:colOff>
      <xdr:row>39</xdr:row>
      <xdr:rowOff>128562</xdr:rowOff>
    </xdr:to>
    <xdr:sp macro="" textlink="">
      <xdr:nvSpPr>
        <xdr:cNvPr id="123" name="フローチャート: 判断 122"/>
        <xdr:cNvSpPr/>
      </xdr:nvSpPr>
      <xdr:spPr>
        <a:xfrm>
          <a:off x="7810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36449</xdr:rowOff>
    </xdr:from>
    <xdr:to>
      <xdr:col>36</xdr:col>
      <xdr:colOff>165100</xdr:colOff>
      <xdr:row>40</xdr:row>
      <xdr:rowOff>138049</xdr:rowOff>
    </xdr:to>
    <xdr:sp macro="" textlink="">
      <xdr:nvSpPr>
        <xdr:cNvPr id="124" name="フローチャート: 判断 123"/>
        <xdr:cNvSpPr/>
      </xdr:nvSpPr>
      <xdr:spPr>
        <a:xfrm>
          <a:off x="6921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22276</xdr:rowOff>
    </xdr:from>
    <xdr:to>
      <xdr:col>55</xdr:col>
      <xdr:colOff>50800</xdr:colOff>
      <xdr:row>38</xdr:row>
      <xdr:rowOff>123876</xdr:rowOff>
    </xdr:to>
    <xdr:sp macro="" textlink="">
      <xdr:nvSpPr>
        <xdr:cNvPr id="130" name="楕円 129"/>
        <xdr:cNvSpPr/>
      </xdr:nvSpPr>
      <xdr:spPr>
        <a:xfrm>
          <a:off x="10426700" y="65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45153</xdr:rowOff>
    </xdr:from>
    <xdr:ext cx="534377" cy="259045"/>
    <xdr:sp macro="" textlink="">
      <xdr:nvSpPr>
        <xdr:cNvPr id="131" name="【道路】&#10;一人当たり延長該当値テキスト"/>
        <xdr:cNvSpPr txBox="1"/>
      </xdr:nvSpPr>
      <xdr:spPr>
        <a:xfrm>
          <a:off x="10515600" y="638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29553</xdr:rowOff>
    </xdr:from>
    <xdr:to>
      <xdr:col>50</xdr:col>
      <xdr:colOff>165100</xdr:colOff>
      <xdr:row>38</xdr:row>
      <xdr:rowOff>131153</xdr:rowOff>
    </xdr:to>
    <xdr:sp macro="" textlink="">
      <xdr:nvSpPr>
        <xdr:cNvPr id="132" name="楕円 131"/>
        <xdr:cNvSpPr/>
      </xdr:nvSpPr>
      <xdr:spPr>
        <a:xfrm>
          <a:off x="9588500" y="65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73076</xdr:rowOff>
    </xdr:from>
    <xdr:to>
      <xdr:col>55</xdr:col>
      <xdr:colOff>0</xdr:colOff>
      <xdr:row>38</xdr:row>
      <xdr:rowOff>80353</xdr:rowOff>
    </xdr:to>
    <xdr:cxnSp macro="">
      <xdr:nvCxnSpPr>
        <xdr:cNvPr id="133" name="直線コネクタ 132"/>
        <xdr:cNvCxnSpPr/>
      </xdr:nvCxnSpPr>
      <xdr:spPr>
        <a:xfrm flipV="1">
          <a:off x="9639300" y="6588176"/>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36640</xdr:rowOff>
    </xdr:from>
    <xdr:to>
      <xdr:col>46</xdr:col>
      <xdr:colOff>38100</xdr:colOff>
      <xdr:row>38</xdr:row>
      <xdr:rowOff>138240</xdr:rowOff>
    </xdr:to>
    <xdr:sp macro="" textlink="">
      <xdr:nvSpPr>
        <xdr:cNvPr id="134" name="楕円 133"/>
        <xdr:cNvSpPr/>
      </xdr:nvSpPr>
      <xdr:spPr>
        <a:xfrm>
          <a:off x="8699500" y="65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80353</xdr:rowOff>
    </xdr:from>
    <xdr:to>
      <xdr:col>50</xdr:col>
      <xdr:colOff>114300</xdr:colOff>
      <xdr:row>38</xdr:row>
      <xdr:rowOff>87440</xdr:rowOff>
    </xdr:to>
    <xdr:cxnSp macro="">
      <xdr:nvCxnSpPr>
        <xdr:cNvPr id="135" name="直線コネクタ 134"/>
        <xdr:cNvCxnSpPr/>
      </xdr:nvCxnSpPr>
      <xdr:spPr>
        <a:xfrm flipV="1">
          <a:off x="8750300" y="6595453"/>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43269</xdr:rowOff>
    </xdr:from>
    <xdr:to>
      <xdr:col>41</xdr:col>
      <xdr:colOff>101600</xdr:colOff>
      <xdr:row>38</xdr:row>
      <xdr:rowOff>144869</xdr:rowOff>
    </xdr:to>
    <xdr:sp macro="" textlink="">
      <xdr:nvSpPr>
        <xdr:cNvPr id="136" name="楕円 135"/>
        <xdr:cNvSpPr/>
      </xdr:nvSpPr>
      <xdr:spPr>
        <a:xfrm>
          <a:off x="7810500" y="65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87440</xdr:rowOff>
    </xdr:from>
    <xdr:to>
      <xdr:col>45</xdr:col>
      <xdr:colOff>177800</xdr:colOff>
      <xdr:row>38</xdr:row>
      <xdr:rowOff>94069</xdr:rowOff>
    </xdr:to>
    <xdr:cxnSp macro="">
      <xdr:nvCxnSpPr>
        <xdr:cNvPr id="137" name="直線コネクタ 136"/>
        <xdr:cNvCxnSpPr/>
      </xdr:nvCxnSpPr>
      <xdr:spPr>
        <a:xfrm flipV="1">
          <a:off x="7861300" y="660254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68872</xdr:rowOff>
    </xdr:from>
    <xdr:to>
      <xdr:col>36</xdr:col>
      <xdr:colOff>165100</xdr:colOff>
      <xdr:row>39</xdr:row>
      <xdr:rowOff>170472</xdr:rowOff>
    </xdr:to>
    <xdr:sp macro="" textlink="">
      <xdr:nvSpPr>
        <xdr:cNvPr id="138" name="楕円 137"/>
        <xdr:cNvSpPr/>
      </xdr:nvSpPr>
      <xdr:spPr>
        <a:xfrm>
          <a:off x="6921500" y="67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94069</xdr:rowOff>
    </xdr:from>
    <xdr:to>
      <xdr:col>41</xdr:col>
      <xdr:colOff>50800</xdr:colOff>
      <xdr:row>39</xdr:row>
      <xdr:rowOff>119672</xdr:rowOff>
    </xdr:to>
    <xdr:cxnSp macro="">
      <xdr:nvCxnSpPr>
        <xdr:cNvPr id="139" name="直線コネクタ 138"/>
        <xdr:cNvCxnSpPr/>
      </xdr:nvCxnSpPr>
      <xdr:spPr>
        <a:xfrm flipV="1">
          <a:off x="6972300" y="6609169"/>
          <a:ext cx="889000" cy="1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109555</xdr:rowOff>
    </xdr:from>
    <xdr:ext cx="534377" cy="259045"/>
    <xdr:sp macro="" textlink="">
      <xdr:nvSpPr>
        <xdr:cNvPr id="140" name="n_1aveValue【道路】&#10;一人当たり延長"/>
        <xdr:cNvSpPr txBox="1"/>
      </xdr:nvSpPr>
      <xdr:spPr>
        <a:xfrm>
          <a:off x="9359411" y="679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116946</xdr:rowOff>
    </xdr:from>
    <xdr:ext cx="534377" cy="259045"/>
    <xdr:sp macro="" textlink="">
      <xdr:nvSpPr>
        <xdr:cNvPr id="141" name="n_2aveValue【道路】&#10;一人当たり延長"/>
        <xdr:cNvSpPr txBox="1"/>
      </xdr:nvSpPr>
      <xdr:spPr>
        <a:xfrm>
          <a:off x="84831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119689</xdr:rowOff>
    </xdr:from>
    <xdr:ext cx="534377" cy="259045"/>
    <xdr:sp macro="" textlink="">
      <xdr:nvSpPr>
        <xdr:cNvPr id="142" name="n_3aveValue【道路】&#10;一人当たり延長"/>
        <xdr:cNvSpPr txBox="1"/>
      </xdr:nvSpPr>
      <xdr:spPr>
        <a:xfrm>
          <a:off x="7594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129176</xdr:rowOff>
    </xdr:from>
    <xdr:ext cx="469744" cy="259045"/>
    <xdr:sp macro="" textlink="">
      <xdr:nvSpPr>
        <xdr:cNvPr id="143" name="n_4aveValue【道路】&#10;一人当たり延長"/>
        <xdr:cNvSpPr txBox="1"/>
      </xdr:nvSpPr>
      <xdr:spPr>
        <a:xfrm>
          <a:off x="6737427" y="69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147680</xdr:rowOff>
    </xdr:from>
    <xdr:ext cx="534377" cy="259045"/>
    <xdr:sp macro="" textlink="">
      <xdr:nvSpPr>
        <xdr:cNvPr id="144" name="n_1mainValue【道路】&#10;一人当たり延長"/>
        <xdr:cNvSpPr txBox="1"/>
      </xdr:nvSpPr>
      <xdr:spPr>
        <a:xfrm>
          <a:off x="9359411" y="63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154767</xdr:rowOff>
    </xdr:from>
    <xdr:ext cx="534377" cy="259045"/>
    <xdr:sp macro="" textlink="">
      <xdr:nvSpPr>
        <xdr:cNvPr id="145" name="n_2mainValue【道路】&#10;一人当たり延長"/>
        <xdr:cNvSpPr txBox="1"/>
      </xdr:nvSpPr>
      <xdr:spPr>
        <a:xfrm>
          <a:off x="8483111" y="632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161396</xdr:rowOff>
    </xdr:from>
    <xdr:ext cx="534377" cy="259045"/>
    <xdr:sp macro="" textlink="">
      <xdr:nvSpPr>
        <xdr:cNvPr id="146" name="n_3mainValue【道路】&#10;一人当たり延長"/>
        <xdr:cNvSpPr txBox="1"/>
      </xdr:nvSpPr>
      <xdr:spPr>
        <a:xfrm>
          <a:off x="7594111" y="633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15549</xdr:rowOff>
    </xdr:from>
    <xdr:ext cx="534377" cy="259045"/>
    <xdr:sp macro="" textlink="">
      <xdr:nvSpPr>
        <xdr:cNvPr id="147" name="n_4mainValue【道路】&#10;一人当たり延長"/>
        <xdr:cNvSpPr txBox="1"/>
      </xdr:nvSpPr>
      <xdr:spPr>
        <a:xfrm>
          <a:off x="6705111" y="653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72390</xdr:rowOff>
    </xdr:from>
    <xdr:to>
      <xdr:col>24</xdr:col>
      <xdr:colOff>62865</xdr:colOff>
      <xdr:row>64</xdr:row>
      <xdr:rowOff>121920</xdr:rowOff>
    </xdr:to>
    <xdr:cxnSp macro="">
      <xdr:nvCxnSpPr>
        <xdr:cNvPr id="172" name="直線コネクタ 171"/>
        <xdr:cNvCxnSpPr/>
      </xdr:nvCxnSpPr>
      <xdr:spPr>
        <a:xfrm flipV="1">
          <a:off x="4634865" y="96735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73" name="【橋りょう・トンネ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74" name="直線コネクタ 1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19067</xdr:rowOff>
    </xdr:from>
    <xdr:ext cx="405111" cy="259045"/>
    <xdr:sp macro="" textlink="">
      <xdr:nvSpPr>
        <xdr:cNvPr id="175" name="【橋りょう・トンネル】&#10;有形固定資産減価償却率最大値テキスト"/>
        <xdr:cNvSpPr txBox="1"/>
      </xdr:nvSpPr>
      <xdr:spPr>
        <a:xfrm>
          <a:off x="4673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72390</xdr:rowOff>
    </xdr:from>
    <xdr:to>
      <xdr:col>24</xdr:col>
      <xdr:colOff>152400</xdr:colOff>
      <xdr:row>56</xdr:row>
      <xdr:rowOff>72390</xdr:rowOff>
    </xdr:to>
    <xdr:cxnSp macro="">
      <xdr:nvCxnSpPr>
        <xdr:cNvPr id="176" name="直線コネクタ 175"/>
        <xdr:cNvCxnSpPr/>
      </xdr:nvCxnSpPr>
      <xdr:spPr>
        <a:xfrm>
          <a:off x="4546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154957</xdr:rowOff>
    </xdr:from>
    <xdr:ext cx="405111" cy="259045"/>
    <xdr:sp macro="" textlink="">
      <xdr:nvSpPr>
        <xdr:cNvPr id="177" name="【橋りょう・トンネル】&#10;有形固定資産減価償却率平均値テキスト"/>
        <xdr:cNvSpPr txBox="1"/>
      </xdr:nvSpPr>
      <xdr:spPr>
        <a:xfrm>
          <a:off x="4673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78" name="フローチャート: 判断 177"/>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79" name="フローチャート: 判断 178"/>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80" name="フローチャート: 判断 179"/>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1" name="フローチャート: 判断 180"/>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82" name="フローチャート: 判断 181"/>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71120</xdr:rowOff>
    </xdr:from>
    <xdr:to>
      <xdr:col>24</xdr:col>
      <xdr:colOff>114300</xdr:colOff>
      <xdr:row>65</xdr:row>
      <xdr:rowOff>1270</xdr:rowOff>
    </xdr:to>
    <xdr:sp macro="" textlink="">
      <xdr:nvSpPr>
        <xdr:cNvPr id="188" name="楕円 187"/>
        <xdr:cNvSpPr/>
      </xdr:nvSpPr>
      <xdr:spPr>
        <a:xfrm>
          <a:off x="4584700" y="110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157497</xdr:rowOff>
    </xdr:from>
    <xdr:ext cx="405111" cy="259045"/>
    <xdr:sp macro="" textlink="">
      <xdr:nvSpPr>
        <xdr:cNvPr id="189" name="【橋りょう・トンネル】&#10;有形固定資産減価償却率該当値テキスト"/>
        <xdr:cNvSpPr txBox="1"/>
      </xdr:nvSpPr>
      <xdr:spPr>
        <a:xfrm>
          <a:off x="4673600" y="1095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52070</xdr:rowOff>
    </xdr:from>
    <xdr:to>
      <xdr:col>20</xdr:col>
      <xdr:colOff>38100</xdr:colOff>
      <xdr:row>64</xdr:row>
      <xdr:rowOff>153670</xdr:rowOff>
    </xdr:to>
    <xdr:sp macro="" textlink="">
      <xdr:nvSpPr>
        <xdr:cNvPr id="190" name="楕円 189"/>
        <xdr:cNvSpPr/>
      </xdr:nvSpPr>
      <xdr:spPr>
        <a:xfrm>
          <a:off x="37465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102870</xdr:rowOff>
    </xdr:from>
    <xdr:to>
      <xdr:col>24</xdr:col>
      <xdr:colOff>63500</xdr:colOff>
      <xdr:row>64</xdr:row>
      <xdr:rowOff>121920</xdr:rowOff>
    </xdr:to>
    <xdr:cxnSp macro="">
      <xdr:nvCxnSpPr>
        <xdr:cNvPr id="191" name="直線コネクタ 190"/>
        <xdr:cNvCxnSpPr/>
      </xdr:nvCxnSpPr>
      <xdr:spPr>
        <a:xfrm>
          <a:off x="3797300" y="110756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33020</xdr:rowOff>
    </xdr:from>
    <xdr:to>
      <xdr:col>15</xdr:col>
      <xdr:colOff>101600</xdr:colOff>
      <xdr:row>64</xdr:row>
      <xdr:rowOff>134620</xdr:rowOff>
    </xdr:to>
    <xdr:sp macro="" textlink="">
      <xdr:nvSpPr>
        <xdr:cNvPr id="192" name="楕円 191"/>
        <xdr:cNvSpPr/>
      </xdr:nvSpPr>
      <xdr:spPr>
        <a:xfrm>
          <a:off x="28575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83820</xdr:rowOff>
    </xdr:from>
    <xdr:to>
      <xdr:col>19</xdr:col>
      <xdr:colOff>177800</xdr:colOff>
      <xdr:row>64</xdr:row>
      <xdr:rowOff>102870</xdr:rowOff>
    </xdr:to>
    <xdr:cxnSp macro="">
      <xdr:nvCxnSpPr>
        <xdr:cNvPr id="193" name="直線コネクタ 192"/>
        <xdr:cNvCxnSpPr/>
      </xdr:nvCxnSpPr>
      <xdr:spPr>
        <a:xfrm>
          <a:off x="2908300" y="110566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10160</xdr:rowOff>
    </xdr:from>
    <xdr:to>
      <xdr:col>10</xdr:col>
      <xdr:colOff>165100</xdr:colOff>
      <xdr:row>64</xdr:row>
      <xdr:rowOff>111760</xdr:rowOff>
    </xdr:to>
    <xdr:sp macro="" textlink="">
      <xdr:nvSpPr>
        <xdr:cNvPr id="194" name="楕円 193"/>
        <xdr:cNvSpPr/>
      </xdr:nvSpPr>
      <xdr:spPr>
        <a:xfrm>
          <a:off x="1968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60960</xdr:rowOff>
    </xdr:from>
    <xdr:to>
      <xdr:col>15</xdr:col>
      <xdr:colOff>50800</xdr:colOff>
      <xdr:row>64</xdr:row>
      <xdr:rowOff>83820</xdr:rowOff>
    </xdr:to>
    <xdr:cxnSp macro="">
      <xdr:nvCxnSpPr>
        <xdr:cNvPr id="195" name="直線コネクタ 194"/>
        <xdr:cNvCxnSpPr/>
      </xdr:nvCxnSpPr>
      <xdr:spPr>
        <a:xfrm>
          <a:off x="2019300" y="11033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162560</xdr:rowOff>
    </xdr:from>
    <xdr:to>
      <xdr:col>6</xdr:col>
      <xdr:colOff>38100</xdr:colOff>
      <xdr:row>64</xdr:row>
      <xdr:rowOff>92710</xdr:rowOff>
    </xdr:to>
    <xdr:sp macro="" textlink="">
      <xdr:nvSpPr>
        <xdr:cNvPr id="196" name="楕円 195"/>
        <xdr:cNvSpPr/>
      </xdr:nvSpPr>
      <xdr:spPr>
        <a:xfrm>
          <a:off x="1079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41910</xdr:rowOff>
    </xdr:from>
    <xdr:to>
      <xdr:col>10</xdr:col>
      <xdr:colOff>114300</xdr:colOff>
      <xdr:row>64</xdr:row>
      <xdr:rowOff>60960</xdr:rowOff>
    </xdr:to>
    <xdr:cxnSp macro="">
      <xdr:nvCxnSpPr>
        <xdr:cNvPr id="197" name="直線コネクタ 196"/>
        <xdr:cNvCxnSpPr/>
      </xdr:nvCxnSpPr>
      <xdr:spPr>
        <a:xfrm>
          <a:off x="1130300" y="110147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40657</xdr:rowOff>
    </xdr:from>
    <xdr:ext cx="405111" cy="259045"/>
    <xdr:sp macro="" textlink="">
      <xdr:nvSpPr>
        <xdr:cNvPr id="198" name="n_1aveValue【橋りょう・トンネル】&#10;有形固定資産減価償却率"/>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9" name="n_2aveValue【橋りょう・トンネル】&#10;有形固定資産減価償却率"/>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200" name="n_3aveValue【橋りょう・トンネル】&#10;有形固定資産減価償却率"/>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201" name="n_4aveValue【橋りょう・トンネル】&#10;有形固定資産減価償却率"/>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144797</xdr:rowOff>
    </xdr:from>
    <xdr:ext cx="405111" cy="259045"/>
    <xdr:sp macro="" textlink="">
      <xdr:nvSpPr>
        <xdr:cNvPr id="202" name="n_1mainValue【橋りょう・トンネル】&#10;有形固定資産減価償却率"/>
        <xdr:cNvSpPr txBox="1"/>
      </xdr:nvSpPr>
      <xdr:spPr>
        <a:xfrm>
          <a:off x="3582044"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125747</xdr:rowOff>
    </xdr:from>
    <xdr:ext cx="405111" cy="259045"/>
    <xdr:sp macro="" textlink="">
      <xdr:nvSpPr>
        <xdr:cNvPr id="203" name="n_2mainValue【橋りょう・トンネル】&#10;有形固定資産減価償却率"/>
        <xdr:cNvSpPr txBox="1"/>
      </xdr:nvSpPr>
      <xdr:spPr>
        <a:xfrm>
          <a:off x="2705744"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102887</xdr:rowOff>
    </xdr:from>
    <xdr:ext cx="405111" cy="259045"/>
    <xdr:sp macro="" textlink="">
      <xdr:nvSpPr>
        <xdr:cNvPr id="204" name="n_3mainValue【橋りょう・トンネル】&#10;有形固定資産減価償却率"/>
        <xdr:cNvSpPr txBox="1"/>
      </xdr:nvSpPr>
      <xdr:spPr>
        <a:xfrm>
          <a:off x="1816744"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83837</xdr:rowOff>
    </xdr:from>
    <xdr:ext cx="405111" cy="259045"/>
    <xdr:sp macro="" textlink="">
      <xdr:nvSpPr>
        <xdr:cNvPr id="205" name="n_4mainValue【橋りょう・トンネル】&#10;有形固定資産減価償却率"/>
        <xdr:cNvSpPr txBox="1"/>
      </xdr:nvSpPr>
      <xdr:spPr>
        <a:xfrm>
          <a:off x="927744"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42544</xdr:rowOff>
    </xdr:from>
    <xdr:to>
      <xdr:col>54</xdr:col>
      <xdr:colOff>189865</xdr:colOff>
      <xdr:row>64</xdr:row>
      <xdr:rowOff>119452</xdr:rowOff>
    </xdr:to>
    <xdr:cxnSp macro="">
      <xdr:nvCxnSpPr>
        <xdr:cNvPr id="231" name="直線コネクタ 230"/>
        <xdr:cNvCxnSpPr/>
      </xdr:nvCxnSpPr>
      <xdr:spPr>
        <a:xfrm flipV="1">
          <a:off x="10476865" y="9472294"/>
          <a:ext cx="0" cy="161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123279</xdr:rowOff>
    </xdr:from>
    <xdr:ext cx="469744" cy="259045"/>
    <xdr:sp macro="" textlink="">
      <xdr:nvSpPr>
        <xdr:cNvPr id="232" name="【橋りょう・トンネル】&#10;一人当たり有形固定資産（償却資産）額最小値テキスト"/>
        <xdr:cNvSpPr txBox="1"/>
      </xdr:nvSpPr>
      <xdr:spPr>
        <a:xfrm>
          <a:off x="10515600" y="110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119452</xdr:rowOff>
    </xdr:from>
    <xdr:to>
      <xdr:col>55</xdr:col>
      <xdr:colOff>88900</xdr:colOff>
      <xdr:row>64</xdr:row>
      <xdr:rowOff>119452</xdr:rowOff>
    </xdr:to>
    <xdr:cxnSp macro="">
      <xdr:nvCxnSpPr>
        <xdr:cNvPr id="233" name="直線コネクタ 232"/>
        <xdr:cNvCxnSpPr/>
      </xdr:nvCxnSpPr>
      <xdr:spPr>
        <a:xfrm>
          <a:off x="10388600" y="1109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160671</xdr:rowOff>
    </xdr:from>
    <xdr:ext cx="599010" cy="259045"/>
    <xdr:sp macro="" textlink="">
      <xdr:nvSpPr>
        <xdr:cNvPr id="234" name="【橋りょう・トンネル】&#10;一人当たり有形固定資産（償却資産）額最大値テキスト"/>
        <xdr:cNvSpPr txBox="1"/>
      </xdr:nvSpPr>
      <xdr:spPr>
        <a:xfrm>
          <a:off x="10515600" y="92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42544</xdr:rowOff>
    </xdr:from>
    <xdr:to>
      <xdr:col>55</xdr:col>
      <xdr:colOff>88900</xdr:colOff>
      <xdr:row>55</xdr:row>
      <xdr:rowOff>42544</xdr:rowOff>
    </xdr:to>
    <xdr:cxnSp macro="">
      <xdr:nvCxnSpPr>
        <xdr:cNvPr id="235" name="直線コネクタ 234"/>
        <xdr:cNvCxnSpPr/>
      </xdr:nvCxnSpPr>
      <xdr:spPr>
        <a:xfrm>
          <a:off x="10388600" y="9472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55741</xdr:rowOff>
    </xdr:from>
    <xdr:ext cx="599010" cy="259045"/>
    <xdr:sp macro="" textlink="">
      <xdr:nvSpPr>
        <xdr:cNvPr id="236" name="【橋りょう・トンネル】&#10;一人当たり有形固定資産（償却資産）額平均値テキスト"/>
        <xdr:cNvSpPr txBox="1"/>
      </xdr:nvSpPr>
      <xdr:spPr>
        <a:xfrm>
          <a:off x="10515600" y="10685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77314</xdr:rowOff>
    </xdr:from>
    <xdr:to>
      <xdr:col>55</xdr:col>
      <xdr:colOff>50800</xdr:colOff>
      <xdr:row>63</xdr:row>
      <xdr:rowOff>7464</xdr:rowOff>
    </xdr:to>
    <xdr:sp macro="" textlink="">
      <xdr:nvSpPr>
        <xdr:cNvPr id="237" name="フローチャート: 判断 236"/>
        <xdr:cNvSpPr/>
      </xdr:nvSpPr>
      <xdr:spPr>
        <a:xfrm>
          <a:off x="10426700" y="107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79936</xdr:rowOff>
    </xdr:from>
    <xdr:to>
      <xdr:col>50</xdr:col>
      <xdr:colOff>165100</xdr:colOff>
      <xdr:row>63</xdr:row>
      <xdr:rowOff>10086</xdr:rowOff>
    </xdr:to>
    <xdr:sp macro="" textlink="">
      <xdr:nvSpPr>
        <xdr:cNvPr id="238" name="フローチャート: 判断 237"/>
        <xdr:cNvSpPr/>
      </xdr:nvSpPr>
      <xdr:spPr>
        <a:xfrm>
          <a:off x="95885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72716</xdr:rowOff>
    </xdr:from>
    <xdr:to>
      <xdr:col>46</xdr:col>
      <xdr:colOff>38100</xdr:colOff>
      <xdr:row>63</xdr:row>
      <xdr:rowOff>2866</xdr:rowOff>
    </xdr:to>
    <xdr:sp macro="" textlink="">
      <xdr:nvSpPr>
        <xdr:cNvPr id="239" name="フローチャート: 判断 238"/>
        <xdr:cNvSpPr/>
      </xdr:nvSpPr>
      <xdr:spPr>
        <a:xfrm>
          <a:off x="8699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75513</xdr:rowOff>
    </xdr:from>
    <xdr:to>
      <xdr:col>41</xdr:col>
      <xdr:colOff>101600</xdr:colOff>
      <xdr:row>63</xdr:row>
      <xdr:rowOff>5663</xdr:rowOff>
    </xdr:to>
    <xdr:sp macro="" textlink="">
      <xdr:nvSpPr>
        <xdr:cNvPr id="240" name="フローチャート: 判断 239"/>
        <xdr:cNvSpPr/>
      </xdr:nvSpPr>
      <xdr:spPr>
        <a:xfrm>
          <a:off x="7810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159341</xdr:rowOff>
    </xdr:from>
    <xdr:to>
      <xdr:col>36</xdr:col>
      <xdr:colOff>165100</xdr:colOff>
      <xdr:row>63</xdr:row>
      <xdr:rowOff>89491</xdr:rowOff>
    </xdr:to>
    <xdr:sp macro="" textlink="">
      <xdr:nvSpPr>
        <xdr:cNvPr id="241" name="フローチャート: 判断 240"/>
        <xdr:cNvSpPr/>
      </xdr:nvSpPr>
      <xdr:spPr>
        <a:xfrm>
          <a:off x="6921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163194</xdr:rowOff>
    </xdr:from>
    <xdr:to>
      <xdr:col>55</xdr:col>
      <xdr:colOff>50800</xdr:colOff>
      <xdr:row>55</xdr:row>
      <xdr:rowOff>93344</xdr:rowOff>
    </xdr:to>
    <xdr:sp macro="" textlink="">
      <xdr:nvSpPr>
        <xdr:cNvPr id="247" name="楕円 246"/>
        <xdr:cNvSpPr/>
      </xdr:nvSpPr>
      <xdr:spPr>
        <a:xfrm>
          <a:off x="10426700" y="94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116221</xdr:rowOff>
    </xdr:from>
    <xdr:ext cx="599010" cy="259045"/>
    <xdr:sp macro="" textlink="">
      <xdr:nvSpPr>
        <xdr:cNvPr id="248" name="【橋りょう・トンネル】&#10;一人当たり有形固定資産（償却資産）額該当値テキスト"/>
        <xdr:cNvSpPr txBox="1"/>
      </xdr:nvSpPr>
      <xdr:spPr>
        <a:xfrm>
          <a:off x="10515600" y="937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8385</xdr:rowOff>
    </xdr:from>
    <xdr:to>
      <xdr:col>50</xdr:col>
      <xdr:colOff>165100</xdr:colOff>
      <xdr:row>55</xdr:row>
      <xdr:rowOff>109985</xdr:rowOff>
    </xdr:to>
    <xdr:sp macro="" textlink="">
      <xdr:nvSpPr>
        <xdr:cNvPr id="249" name="楕円 248"/>
        <xdr:cNvSpPr/>
      </xdr:nvSpPr>
      <xdr:spPr>
        <a:xfrm>
          <a:off x="9588500" y="94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42544</xdr:rowOff>
    </xdr:from>
    <xdr:to>
      <xdr:col>55</xdr:col>
      <xdr:colOff>0</xdr:colOff>
      <xdr:row>55</xdr:row>
      <xdr:rowOff>59185</xdr:rowOff>
    </xdr:to>
    <xdr:cxnSp macro="">
      <xdr:nvCxnSpPr>
        <xdr:cNvPr id="250" name="直線コネクタ 249"/>
        <xdr:cNvCxnSpPr/>
      </xdr:nvCxnSpPr>
      <xdr:spPr>
        <a:xfrm flipV="1">
          <a:off x="9639300" y="9472294"/>
          <a:ext cx="838200" cy="1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24650</xdr:rowOff>
    </xdr:from>
    <xdr:to>
      <xdr:col>46</xdr:col>
      <xdr:colOff>38100</xdr:colOff>
      <xdr:row>55</xdr:row>
      <xdr:rowOff>126250</xdr:rowOff>
    </xdr:to>
    <xdr:sp macro="" textlink="">
      <xdr:nvSpPr>
        <xdr:cNvPr id="251" name="楕円 250"/>
        <xdr:cNvSpPr/>
      </xdr:nvSpPr>
      <xdr:spPr>
        <a:xfrm>
          <a:off x="8699500" y="9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59185</xdr:rowOff>
    </xdr:from>
    <xdr:to>
      <xdr:col>50</xdr:col>
      <xdr:colOff>114300</xdr:colOff>
      <xdr:row>55</xdr:row>
      <xdr:rowOff>75450</xdr:rowOff>
    </xdr:to>
    <xdr:cxnSp macro="">
      <xdr:nvCxnSpPr>
        <xdr:cNvPr id="252" name="直線コネクタ 251"/>
        <xdr:cNvCxnSpPr/>
      </xdr:nvCxnSpPr>
      <xdr:spPr>
        <a:xfrm flipV="1">
          <a:off x="8750300" y="9488935"/>
          <a:ext cx="889000" cy="1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40325</xdr:rowOff>
    </xdr:from>
    <xdr:to>
      <xdr:col>41</xdr:col>
      <xdr:colOff>101600</xdr:colOff>
      <xdr:row>55</xdr:row>
      <xdr:rowOff>141925</xdr:rowOff>
    </xdr:to>
    <xdr:sp macro="" textlink="">
      <xdr:nvSpPr>
        <xdr:cNvPr id="253" name="楕円 252"/>
        <xdr:cNvSpPr/>
      </xdr:nvSpPr>
      <xdr:spPr>
        <a:xfrm>
          <a:off x="7810500" y="94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75450</xdr:rowOff>
    </xdr:from>
    <xdr:to>
      <xdr:col>45</xdr:col>
      <xdr:colOff>177800</xdr:colOff>
      <xdr:row>55</xdr:row>
      <xdr:rowOff>91125</xdr:rowOff>
    </xdr:to>
    <xdr:cxnSp macro="">
      <xdr:nvCxnSpPr>
        <xdr:cNvPr id="254" name="直線コネクタ 253"/>
        <xdr:cNvCxnSpPr/>
      </xdr:nvCxnSpPr>
      <xdr:spPr>
        <a:xfrm flipV="1">
          <a:off x="7861300" y="9505200"/>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56355</xdr:rowOff>
    </xdr:from>
    <xdr:to>
      <xdr:col>36</xdr:col>
      <xdr:colOff>165100</xdr:colOff>
      <xdr:row>55</xdr:row>
      <xdr:rowOff>157955</xdr:rowOff>
    </xdr:to>
    <xdr:sp macro="" textlink="">
      <xdr:nvSpPr>
        <xdr:cNvPr id="255" name="楕円 254"/>
        <xdr:cNvSpPr/>
      </xdr:nvSpPr>
      <xdr:spPr>
        <a:xfrm>
          <a:off x="6921500" y="94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91125</xdr:rowOff>
    </xdr:from>
    <xdr:to>
      <xdr:col>41</xdr:col>
      <xdr:colOff>50800</xdr:colOff>
      <xdr:row>55</xdr:row>
      <xdr:rowOff>107155</xdr:rowOff>
    </xdr:to>
    <xdr:cxnSp macro="">
      <xdr:nvCxnSpPr>
        <xdr:cNvPr id="256" name="直線コネクタ 255"/>
        <xdr:cNvCxnSpPr/>
      </xdr:nvCxnSpPr>
      <xdr:spPr>
        <a:xfrm flipV="1">
          <a:off x="6972300" y="9520875"/>
          <a:ext cx="8890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1213</xdr:rowOff>
    </xdr:from>
    <xdr:ext cx="599010" cy="259045"/>
    <xdr:sp macro="" textlink="">
      <xdr:nvSpPr>
        <xdr:cNvPr id="257" name="n_1aveValue【橋りょう・トンネル】&#10;一人当たり有形固定資産（償却資産）額"/>
        <xdr:cNvSpPr txBox="1"/>
      </xdr:nvSpPr>
      <xdr:spPr>
        <a:xfrm>
          <a:off x="9327095" y="1080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165443</xdr:rowOff>
    </xdr:from>
    <xdr:ext cx="599010" cy="259045"/>
    <xdr:sp macro="" textlink="">
      <xdr:nvSpPr>
        <xdr:cNvPr id="258" name="n_2aveValue【橋りょう・トンネル】&#10;一人当たり有形固定資産（償却資産）額"/>
        <xdr:cNvSpPr txBox="1"/>
      </xdr:nvSpPr>
      <xdr:spPr>
        <a:xfrm>
          <a:off x="8450795" y="1079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168240</xdr:rowOff>
    </xdr:from>
    <xdr:ext cx="599010" cy="259045"/>
    <xdr:sp macro="" textlink="">
      <xdr:nvSpPr>
        <xdr:cNvPr id="259" name="n_3aveValue【橋りょう・トンネル】&#10;一人当たり有形固定資産（償却資産）額"/>
        <xdr:cNvSpPr txBox="1"/>
      </xdr:nvSpPr>
      <xdr:spPr>
        <a:xfrm>
          <a:off x="7561795" y="1079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80618</xdr:rowOff>
    </xdr:from>
    <xdr:ext cx="599010" cy="259045"/>
    <xdr:sp macro="" textlink="">
      <xdr:nvSpPr>
        <xdr:cNvPr id="260" name="n_4aveValue【橋りょう・トンネル】&#10;一人当たり有形固定資産（償却資産）額"/>
        <xdr:cNvSpPr txBox="1"/>
      </xdr:nvSpPr>
      <xdr:spPr>
        <a:xfrm>
          <a:off x="6672795" y="1088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53</xdr:row>
      <xdr:rowOff>126512</xdr:rowOff>
    </xdr:from>
    <xdr:ext cx="599010" cy="259045"/>
    <xdr:sp macro="" textlink="">
      <xdr:nvSpPr>
        <xdr:cNvPr id="261" name="n_1mainValue【橋りょう・トンネル】&#10;一人当たり有形固定資産（償却資産）額"/>
        <xdr:cNvSpPr txBox="1"/>
      </xdr:nvSpPr>
      <xdr:spPr>
        <a:xfrm>
          <a:off x="9327095" y="921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53</xdr:row>
      <xdr:rowOff>142777</xdr:rowOff>
    </xdr:from>
    <xdr:ext cx="599010" cy="259045"/>
    <xdr:sp macro="" textlink="">
      <xdr:nvSpPr>
        <xdr:cNvPr id="262" name="n_2mainValue【橋りょう・トンネル】&#10;一人当たり有形固定資産（償却資産）額"/>
        <xdr:cNvSpPr txBox="1"/>
      </xdr:nvSpPr>
      <xdr:spPr>
        <a:xfrm>
          <a:off x="8450795" y="922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53</xdr:row>
      <xdr:rowOff>158452</xdr:rowOff>
    </xdr:from>
    <xdr:ext cx="599010" cy="259045"/>
    <xdr:sp macro="" textlink="">
      <xdr:nvSpPr>
        <xdr:cNvPr id="263" name="n_3mainValue【橋りょう・トンネル】&#10;一人当たり有形固定資産（償却資産）額"/>
        <xdr:cNvSpPr txBox="1"/>
      </xdr:nvSpPr>
      <xdr:spPr>
        <a:xfrm>
          <a:off x="7561795" y="924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54</xdr:row>
      <xdr:rowOff>3032</xdr:rowOff>
    </xdr:from>
    <xdr:ext cx="599010" cy="259045"/>
    <xdr:sp macro="" textlink="">
      <xdr:nvSpPr>
        <xdr:cNvPr id="264" name="n_4mainValue【橋りょう・トンネル】&#10;一人当たり有形固定資産（償却資産）額"/>
        <xdr:cNvSpPr txBox="1"/>
      </xdr:nvSpPr>
      <xdr:spPr>
        <a:xfrm>
          <a:off x="6672795" y="926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10668</xdr:rowOff>
    </xdr:to>
    <xdr:cxnSp macro="">
      <xdr:nvCxnSpPr>
        <xdr:cNvPr id="287" name="直線コネクタ 286"/>
        <xdr:cNvCxnSpPr/>
      </xdr:nvCxnSpPr>
      <xdr:spPr>
        <a:xfrm flipV="1">
          <a:off x="4634865" y="13310615"/>
          <a:ext cx="0" cy="1273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14495</xdr:rowOff>
    </xdr:from>
    <xdr:ext cx="405111" cy="259045"/>
    <xdr:sp macro="" textlink="">
      <xdr:nvSpPr>
        <xdr:cNvPr id="288" name="【公営住宅】&#10;有形固定資産減価償却率最小値テキスト"/>
        <xdr:cNvSpPr txBox="1"/>
      </xdr:nvSpPr>
      <xdr:spPr>
        <a:xfrm>
          <a:off x="4673600" y="1458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xdr:rowOff>
    </xdr:from>
    <xdr:to>
      <xdr:col>24</xdr:col>
      <xdr:colOff>152400</xdr:colOff>
      <xdr:row>85</xdr:row>
      <xdr:rowOff>10668</xdr:rowOff>
    </xdr:to>
    <xdr:cxnSp macro="">
      <xdr:nvCxnSpPr>
        <xdr:cNvPr id="289" name="直線コネクタ 288"/>
        <xdr:cNvCxnSpPr/>
      </xdr:nvCxnSpPr>
      <xdr:spPr>
        <a:xfrm>
          <a:off x="4546600" y="14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90" name="【公営住宅】&#10;有形固定資産減価償却率最大値テキスト"/>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91" name="直線コネクタ 290"/>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139464</xdr:rowOff>
    </xdr:from>
    <xdr:ext cx="405111" cy="259045"/>
    <xdr:sp macro="" textlink="">
      <xdr:nvSpPr>
        <xdr:cNvPr id="292" name="【公営住宅】&#10;有形固定資産減価償却率平均値テキスト"/>
        <xdr:cNvSpPr txBox="1"/>
      </xdr:nvSpPr>
      <xdr:spPr>
        <a:xfrm>
          <a:off x="4673600" y="13855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161037</xdr:rowOff>
    </xdr:from>
    <xdr:to>
      <xdr:col>24</xdr:col>
      <xdr:colOff>114300</xdr:colOff>
      <xdr:row>81</xdr:row>
      <xdr:rowOff>91187</xdr:rowOff>
    </xdr:to>
    <xdr:sp macro="" textlink="">
      <xdr:nvSpPr>
        <xdr:cNvPr id="293" name="フローチャート: 判断 292"/>
        <xdr:cNvSpPr/>
      </xdr:nvSpPr>
      <xdr:spPr>
        <a:xfrm>
          <a:off x="4584700" y="13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4" name="フローチャート: 判断 293"/>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165608</xdr:rowOff>
    </xdr:from>
    <xdr:to>
      <xdr:col>15</xdr:col>
      <xdr:colOff>101600</xdr:colOff>
      <xdr:row>81</xdr:row>
      <xdr:rowOff>95758</xdr:rowOff>
    </xdr:to>
    <xdr:sp macro="" textlink="">
      <xdr:nvSpPr>
        <xdr:cNvPr id="295" name="フローチャート: 判断 294"/>
        <xdr:cNvSpPr/>
      </xdr:nvSpPr>
      <xdr:spPr>
        <a:xfrm>
          <a:off x="2857500" y="1388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96" name="フローチャート: 判断 295"/>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7" name="フローチャート: 判断 29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30735</xdr:rowOff>
    </xdr:from>
    <xdr:to>
      <xdr:col>24</xdr:col>
      <xdr:colOff>114300</xdr:colOff>
      <xdr:row>79</xdr:row>
      <xdr:rowOff>132335</xdr:rowOff>
    </xdr:to>
    <xdr:sp macro="" textlink="">
      <xdr:nvSpPr>
        <xdr:cNvPr id="303" name="楕円 302"/>
        <xdr:cNvSpPr/>
      </xdr:nvSpPr>
      <xdr:spPr>
        <a:xfrm>
          <a:off x="45847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53612</xdr:rowOff>
    </xdr:from>
    <xdr:ext cx="405111" cy="259045"/>
    <xdr:sp macro="" textlink="">
      <xdr:nvSpPr>
        <xdr:cNvPr id="304" name="【公営住宅】&#10;有形固定資産減価償却率該当値テキスト"/>
        <xdr:cNvSpPr txBox="1"/>
      </xdr:nvSpPr>
      <xdr:spPr>
        <a:xfrm>
          <a:off x="4673600" y="1342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74168</xdr:rowOff>
    </xdr:from>
    <xdr:to>
      <xdr:col>20</xdr:col>
      <xdr:colOff>38100</xdr:colOff>
      <xdr:row>80</xdr:row>
      <xdr:rowOff>4318</xdr:rowOff>
    </xdr:to>
    <xdr:sp macro="" textlink="">
      <xdr:nvSpPr>
        <xdr:cNvPr id="305" name="楕円 304"/>
        <xdr:cNvSpPr/>
      </xdr:nvSpPr>
      <xdr:spPr>
        <a:xfrm>
          <a:off x="3746500" y="13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81535</xdr:rowOff>
    </xdr:from>
    <xdr:to>
      <xdr:col>24</xdr:col>
      <xdr:colOff>63500</xdr:colOff>
      <xdr:row>79</xdr:row>
      <xdr:rowOff>124968</xdr:rowOff>
    </xdr:to>
    <xdr:cxnSp macro="">
      <xdr:nvCxnSpPr>
        <xdr:cNvPr id="306" name="直線コネクタ 305"/>
        <xdr:cNvCxnSpPr/>
      </xdr:nvCxnSpPr>
      <xdr:spPr>
        <a:xfrm flipV="1">
          <a:off x="3797300" y="13626085"/>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115315</xdr:rowOff>
    </xdr:from>
    <xdr:to>
      <xdr:col>15</xdr:col>
      <xdr:colOff>101600</xdr:colOff>
      <xdr:row>80</xdr:row>
      <xdr:rowOff>45465</xdr:rowOff>
    </xdr:to>
    <xdr:sp macro="" textlink="">
      <xdr:nvSpPr>
        <xdr:cNvPr id="307" name="楕円 306"/>
        <xdr:cNvSpPr/>
      </xdr:nvSpPr>
      <xdr:spPr>
        <a:xfrm>
          <a:off x="2857500" y="136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124968</xdr:rowOff>
    </xdr:from>
    <xdr:to>
      <xdr:col>19</xdr:col>
      <xdr:colOff>177800</xdr:colOff>
      <xdr:row>79</xdr:row>
      <xdr:rowOff>166115</xdr:rowOff>
    </xdr:to>
    <xdr:cxnSp macro="">
      <xdr:nvCxnSpPr>
        <xdr:cNvPr id="308" name="直線コネクタ 307"/>
        <xdr:cNvCxnSpPr/>
      </xdr:nvCxnSpPr>
      <xdr:spPr>
        <a:xfrm flipV="1">
          <a:off x="2908300" y="1366951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xdr:rowOff>
    </xdr:from>
    <xdr:to>
      <xdr:col>10</xdr:col>
      <xdr:colOff>165100</xdr:colOff>
      <xdr:row>80</xdr:row>
      <xdr:rowOff>104902</xdr:rowOff>
    </xdr:to>
    <xdr:sp macro="" textlink="">
      <xdr:nvSpPr>
        <xdr:cNvPr id="309" name="楕円 308"/>
        <xdr:cNvSpPr/>
      </xdr:nvSpPr>
      <xdr:spPr>
        <a:xfrm>
          <a:off x="1968500" y="13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166115</xdr:rowOff>
    </xdr:from>
    <xdr:to>
      <xdr:col>15</xdr:col>
      <xdr:colOff>50800</xdr:colOff>
      <xdr:row>80</xdr:row>
      <xdr:rowOff>54102</xdr:rowOff>
    </xdr:to>
    <xdr:cxnSp macro="">
      <xdr:nvCxnSpPr>
        <xdr:cNvPr id="310" name="直線コネクタ 309"/>
        <xdr:cNvCxnSpPr/>
      </xdr:nvCxnSpPr>
      <xdr:spPr>
        <a:xfrm flipV="1">
          <a:off x="2019300" y="1371066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65024</xdr:rowOff>
    </xdr:from>
    <xdr:to>
      <xdr:col>6</xdr:col>
      <xdr:colOff>38100</xdr:colOff>
      <xdr:row>80</xdr:row>
      <xdr:rowOff>166624</xdr:rowOff>
    </xdr:to>
    <xdr:sp macro="" textlink="">
      <xdr:nvSpPr>
        <xdr:cNvPr id="311" name="楕円 310"/>
        <xdr:cNvSpPr/>
      </xdr:nvSpPr>
      <xdr:spPr>
        <a:xfrm>
          <a:off x="1079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54102</xdr:rowOff>
    </xdr:from>
    <xdr:to>
      <xdr:col>10</xdr:col>
      <xdr:colOff>114300</xdr:colOff>
      <xdr:row>80</xdr:row>
      <xdr:rowOff>115824</xdr:rowOff>
    </xdr:to>
    <xdr:cxnSp macro="">
      <xdr:nvCxnSpPr>
        <xdr:cNvPr id="312" name="直線コネクタ 311"/>
        <xdr:cNvCxnSpPr/>
      </xdr:nvCxnSpPr>
      <xdr:spPr>
        <a:xfrm flipV="1">
          <a:off x="1130300" y="1377010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114316</xdr:rowOff>
    </xdr:from>
    <xdr:ext cx="405111" cy="259045"/>
    <xdr:sp macro="" textlink="">
      <xdr:nvSpPr>
        <xdr:cNvPr id="313" name="n_1aveValue【公営住宅】&#10;有形固定資産減価償却率"/>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86885</xdr:rowOff>
    </xdr:from>
    <xdr:ext cx="405111" cy="259045"/>
    <xdr:sp macro="" textlink="">
      <xdr:nvSpPr>
        <xdr:cNvPr id="314" name="n_2aveValue【公営住宅】&#10;有形固定資産減価償却率"/>
        <xdr:cNvSpPr txBox="1"/>
      </xdr:nvSpPr>
      <xdr:spPr>
        <a:xfrm>
          <a:off x="2705744"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77740</xdr:rowOff>
    </xdr:from>
    <xdr:ext cx="405111" cy="259045"/>
    <xdr:sp macro="" textlink="">
      <xdr:nvSpPr>
        <xdr:cNvPr id="315" name="n_3aveValue【公営住宅】&#10;有形固定資産減価償却率"/>
        <xdr:cNvSpPr txBox="1"/>
      </xdr:nvSpPr>
      <xdr:spPr>
        <a:xfrm>
          <a:off x="1816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6" name="n_4aveValue【公営住宅】&#10;有形固定資産減価償却率"/>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20845</xdr:rowOff>
    </xdr:from>
    <xdr:ext cx="405111" cy="259045"/>
    <xdr:sp macro="" textlink="">
      <xdr:nvSpPr>
        <xdr:cNvPr id="317" name="n_1mainValue【公営住宅】&#10;有形固定資産減価償却率"/>
        <xdr:cNvSpPr txBox="1"/>
      </xdr:nvSpPr>
      <xdr:spPr>
        <a:xfrm>
          <a:off x="3582044" y="1339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61992</xdr:rowOff>
    </xdr:from>
    <xdr:ext cx="405111" cy="259045"/>
    <xdr:sp macro="" textlink="">
      <xdr:nvSpPr>
        <xdr:cNvPr id="318" name="n_2mainValue【公営住宅】&#10;有形固定資産減価償却率"/>
        <xdr:cNvSpPr txBox="1"/>
      </xdr:nvSpPr>
      <xdr:spPr>
        <a:xfrm>
          <a:off x="2705744" y="1343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121429</xdr:rowOff>
    </xdr:from>
    <xdr:ext cx="405111" cy="259045"/>
    <xdr:sp macro="" textlink="">
      <xdr:nvSpPr>
        <xdr:cNvPr id="319" name="n_3mainValue【公営住宅】&#10;有形固定資産減価償却率"/>
        <xdr:cNvSpPr txBox="1"/>
      </xdr:nvSpPr>
      <xdr:spPr>
        <a:xfrm>
          <a:off x="1816744" y="1349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11701</xdr:rowOff>
    </xdr:from>
    <xdr:ext cx="405111" cy="259045"/>
    <xdr:sp macro="" textlink="">
      <xdr:nvSpPr>
        <xdr:cNvPr id="320" name="n_4mainValue【公営住宅】&#10;有形固定資産減価償却率"/>
        <xdr:cNvSpPr txBox="1"/>
      </xdr:nvSpPr>
      <xdr:spPr>
        <a:xfrm>
          <a:off x="927744" y="1355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4" name="テキスト ボックス 3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6" name="テキスト ボックス 3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8" name="テキスト ボックス 3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134113</xdr:rowOff>
    </xdr:from>
    <xdr:to>
      <xdr:col>54</xdr:col>
      <xdr:colOff>189865</xdr:colOff>
      <xdr:row>85</xdr:row>
      <xdr:rowOff>159258</xdr:rowOff>
    </xdr:to>
    <xdr:cxnSp macro="">
      <xdr:nvCxnSpPr>
        <xdr:cNvPr id="342" name="直線コネクタ 341"/>
        <xdr:cNvCxnSpPr/>
      </xdr:nvCxnSpPr>
      <xdr:spPr>
        <a:xfrm flipV="1">
          <a:off x="10476865" y="13507213"/>
          <a:ext cx="0" cy="1225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43" name="【公営住宅】&#10;一人当たり面積最小値テキスト"/>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44" name="直線コネクタ 343"/>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80790</xdr:rowOff>
    </xdr:from>
    <xdr:ext cx="469744" cy="259045"/>
    <xdr:sp macro="" textlink="">
      <xdr:nvSpPr>
        <xdr:cNvPr id="345" name="【公営住宅】&#10;一人当たり面積最大値テキスト"/>
        <xdr:cNvSpPr txBox="1"/>
      </xdr:nvSpPr>
      <xdr:spPr>
        <a:xfrm>
          <a:off x="10515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134113</xdr:rowOff>
    </xdr:from>
    <xdr:to>
      <xdr:col>55</xdr:col>
      <xdr:colOff>88900</xdr:colOff>
      <xdr:row>78</xdr:row>
      <xdr:rowOff>134113</xdr:rowOff>
    </xdr:to>
    <xdr:cxnSp macro="">
      <xdr:nvCxnSpPr>
        <xdr:cNvPr id="346" name="直線コネクタ 345"/>
        <xdr:cNvCxnSpPr/>
      </xdr:nvCxnSpPr>
      <xdr:spPr>
        <a:xfrm>
          <a:off x="10388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150435</xdr:rowOff>
    </xdr:from>
    <xdr:ext cx="469744" cy="259045"/>
    <xdr:sp macro="" textlink="">
      <xdr:nvSpPr>
        <xdr:cNvPr id="347" name="【公営住宅】&#10;一人当たり面積平均値テキスト"/>
        <xdr:cNvSpPr txBox="1"/>
      </xdr:nvSpPr>
      <xdr:spPr>
        <a:xfrm>
          <a:off x="10515600" y="1438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xdr:rowOff>
    </xdr:from>
    <xdr:to>
      <xdr:col>55</xdr:col>
      <xdr:colOff>50800</xdr:colOff>
      <xdr:row>84</xdr:row>
      <xdr:rowOff>102158</xdr:rowOff>
    </xdr:to>
    <xdr:sp macro="" textlink="">
      <xdr:nvSpPr>
        <xdr:cNvPr id="348" name="フローチャート: 判断 347"/>
        <xdr:cNvSpPr/>
      </xdr:nvSpPr>
      <xdr:spPr>
        <a:xfrm>
          <a:off x="104267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9" name="フローチャート: 判断 348"/>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35764</xdr:rowOff>
    </xdr:from>
    <xdr:to>
      <xdr:col>46</xdr:col>
      <xdr:colOff>38100</xdr:colOff>
      <xdr:row>84</xdr:row>
      <xdr:rowOff>137364</xdr:rowOff>
    </xdr:to>
    <xdr:sp macro="" textlink="">
      <xdr:nvSpPr>
        <xdr:cNvPr id="350" name="フローチャート: 判断 349"/>
        <xdr:cNvSpPr/>
      </xdr:nvSpPr>
      <xdr:spPr>
        <a:xfrm>
          <a:off x="8699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39878</xdr:rowOff>
    </xdr:from>
    <xdr:to>
      <xdr:col>41</xdr:col>
      <xdr:colOff>101600</xdr:colOff>
      <xdr:row>84</xdr:row>
      <xdr:rowOff>141478</xdr:rowOff>
    </xdr:to>
    <xdr:sp macro="" textlink="">
      <xdr:nvSpPr>
        <xdr:cNvPr id="351" name="フローチャート: 判断 350"/>
        <xdr:cNvSpPr/>
      </xdr:nvSpPr>
      <xdr:spPr>
        <a:xfrm>
          <a:off x="7810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54966</xdr:rowOff>
    </xdr:from>
    <xdr:to>
      <xdr:col>36</xdr:col>
      <xdr:colOff>165100</xdr:colOff>
      <xdr:row>84</xdr:row>
      <xdr:rowOff>156566</xdr:rowOff>
    </xdr:to>
    <xdr:sp macro="" textlink="">
      <xdr:nvSpPr>
        <xdr:cNvPr id="352" name="フローチャート: 判断 351"/>
        <xdr:cNvSpPr/>
      </xdr:nvSpPr>
      <xdr:spPr>
        <a:xfrm>
          <a:off x="6921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118974</xdr:rowOff>
    </xdr:from>
    <xdr:to>
      <xdr:col>55</xdr:col>
      <xdr:colOff>50800</xdr:colOff>
      <xdr:row>84</xdr:row>
      <xdr:rowOff>49124</xdr:rowOff>
    </xdr:to>
    <xdr:sp macro="" textlink="">
      <xdr:nvSpPr>
        <xdr:cNvPr id="358" name="楕円 357"/>
        <xdr:cNvSpPr/>
      </xdr:nvSpPr>
      <xdr:spPr>
        <a:xfrm>
          <a:off x="10426700" y="1434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141851</xdr:rowOff>
    </xdr:from>
    <xdr:ext cx="469744" cy="259045"/>
    <xdr:sp macro="" textlink="">
      <xdr:nvSpPr>
        <xdr:cNvPr id="359" name="【公営住宅】&#10;一人当たり面積該当値テキスト"/>
        <xdr:cNvSpPr txBox="1"/>
      </xdr:nvSpPr>
      <xdr:spPr>
        <a:xfrm>
          <a:off x="10515600" y="1420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119431</xdr:rowOff>
    </xdr:from>
    <xdr:to>
      <xdr:col>50</xdr:col>
      <xdr:colOff>165100</xdr:colOff>
      <xdr:row>84</xdr:row>
      <xdr:rowOff>49581</xdr:rowOff>
    </xdr:to>
    <xdr:sp macro="" textlink="">
      <xdr:nvSpPr>
        <xdr:cNvPr id="360" name="楕円 359"/>
        <xdr:cNvSpPr/>
      </xdr:nvSpPr>
      <xdr:spPr>
        <a:xfrm>
          <a:off x="9588500" y="143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169774</xdr:rowOff>
    </xdr:from>
    <xdr:to>
      <xdr:col>55</xdr:col>
      <xdr:colOff>0</xdr:colOff>
      <xdr:row>83</xdr:row>
      <xdr:rowOff>170231</xdr:rowOff>
    </xdr:to>
    <xdr:cxnSp macro="">
      <xdr:nvCxnSpPr>
        <xdr:cNvPr id="361" name="直線コネクタ 360"/>
        <xdr:cNvCxnSpPr/>
      </xdr:nvCxnSpPr>
      <xdr:spPr>
        <a:xfrm flipV="1">
          <a:off x="9639300" y="1440012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128575</xdr:rowOff>
    </xdr:from>
    <xdr:to>
      <xdr:col>46</xdr:col>
      <xdr:colOff>38100</xdr:colOff>
      <xdr:row>84</xdr:row>
      <xdr:rowOff>58725</xdr:rowOff>
    </xdr:to>
    <xdr:sp macro="" textlink="">
      <xdr:nvSpPr>
        <xdr:cNvPr id="362" name="楕円 361"/>
        <xdr:cNvSpPr/>
      </xdr:nvSpPr>
      <xdr:spPr>
        <a:xfrm>
          <a:off x="8699500" y="1435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170231</xdr:rowOff>
    </xdr:from>
    <xdr:to>
      <xdr:col>50</xdr:col>
      <xdr:colOff>114300</xdr:colOff>
      <xdr:row>84</xdr:row>
      <xdr:rowOff>7925</xdr:rowOff>
    </xdr:to>
    <xdr:cxnSp macro="">
      <xdr:nvCxnSpPr>
        <xdr:cNvPr id="363" name="直線コネクタ 362"/>
        <xdr:cNvCxnSpPr/>
      </xdr:nvCxnSpPr>
      <xdr:spPr>
        <a:xfrm flipV="1">
          <a:off x="8750300" y="1440058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138176</xdr:rowOff>
    </xdr:from>
    <xdr:to>
      <xdr:col>41</xdr:col>
      <xdr:colOff>101600</xdr:colOff>
      <xdr:row>84</xdr:row>
      <xdr:rowOff>68326</xdr:rowOff>
    </xdr:to>
    <xdr:sp macro="" textlink="">
      <xdr:nvSpPr>
        <xdr:cNvPr id="364" name="楕円 363"/>
        <xdr:cNvSpPr/>
      </xdr:nvSpPr>
      <xdr:spPr>
        <a:xfrm>
          <a:off x="78105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7925</xdr:rowOff>
    </xdr:from>
    <xdr:to>
      <xdr:col>45</xdr:col>
      <xdr:colOff>177800</xdr:colOff>
      <xdr:row>84</xdr:row>
      <xdr:rowOff>17526</xdr:rowOff>
    </xdr:to>
    <xdr:cxnSp macro="">
      <xdr:nvCxnSpPr>
        <xdr:cNvPr id="365" name="直線コネクタ 364"/>
        <xdr:cNvCxnSpPr/>
      </xdr:nvCxnSpPr>
      <xdr:spPr>
        <a:xfrm flipV="1">
          <a:off x="7861300" y="1440972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66" name="n_1aveValue【公営住宅】&#10;一人当たり面積"/>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128491</xdr:rowOff>
    </xdr:from>
    <xdr:ext cx="469744" cy="259045"/>
    <xdr:sp macro="" textlink="">
      <xdr:nvSpPr>
        <xdr:cNvPr id="367" name="n_2aveValue【公営住宅】&#10;一人当たり面積"/>
        <xdr:cNvSpPr txBox="1"/>
      </xdr:nvSpPr>
      <xdr:spPr>
        <a:xfrm>
          <a:off x="8515427" y="1453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132605</xdr:rowOff>
    </xdr:from>
    <xdr:ext cx="469744" cy="259045"/>
    <xdr:sp macro="" textlink="">
      <xdr:nvSpPr>
        <xdr:cNvPr id="368" name="n_3aveValue【公営住宅】&#10;一人当たり面積"/>
        <xdr:cNvSpPr txBox="1"/>
      </xdr:nvSpPr>
      <xdr:spPr>
        <a:xfrm>
          <a:off x="76264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1643</xdr:rowOff>
    </xdr:from>
    <xdr:ext cx="469744" cy="259045"/>
    <xdr:sp macro="" textlink="">
      <xdr:nvSpPr>
        <xdr:cNvPr id="369" name="n_4aveValue【公営住宅】&#10;一人当たり面積"/>
        <xdr:cNvSpPr txBox="1"/>
      </xdr:nvSpPr>
      <xdr:spPr>
        <a:xfrm>
          <a:off x="6737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66108</xdr:rowOff>
    </xdr:from>
    <xdr:ext cx="469744" cy="259045"/>
    <xdr:sp macro="" textlink="">
      <xdr:nvSpPr>
        <xdr:cNvPr id="370" name="n_1mainValue【公営住宅】&#10;一人当たり面積"/>
        <xdr:cNvSpPr txBox="1"/>
      </xdr:nvSpPr>
      <xdr:spPr>
        <a:xfrm>
          <a:off x="9391727" y="1412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75252</xdr:rowOff>
    </xdr:from>
    <xdr:ext cx="469744" cy="259045"/>
    <xdr:sp macro="" textlink="">
      <xdr:nvSpPr>
        <xdr:cNvPr id="371" name="n_2mainValue【公営住宅】&#10;一人当たり面積"/>
        <xdr:cNvSpPr txBox="1"/>
      </xdr:nvSpPr>
      <xdr:spPr>
        <a:xfrm>
          <a:off x="8515427" y="1413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84853</xdr:rowOff>
    </xdr:from>
    <xdr:ext cx="469744" cy="259045"/>
    <xdr:sp macro="" textlink="">
      <xdr:nvSpPr>
        <xdr:cNvPr id="372" name="n_3mainValue【公営住宅】&#10;一人当たり面積"/>
        <xdr:cNvSpPr txBox="1"/>
      </xdr:nvSpPr>
      <xdr:spPr>
        <a:xfrm>
          <a:off x="7626427" y="1414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169545</xdr:rowOff>
    </xdr:from>
    <xdr:to>
      <xdr:col>24</xdr:col>
      <xdr:colOff>62865</xdr:colOff>
      <xdr:row>107</xdr:row>
      <xdr:rowOff>49530</xdr:rowOff>
    </xdr:to>
    <xdr:cxnSp macro="">
      <xdr:nvCxnSpPr>
        <xdr:cNvPr id="396" name="直線コネクタ 395"/>
        <xdr:cNvCxnSpPr/>
      </xdr:nvCxnSpPr>
      <xdr:spPr>
        <a:xfrm flipV="1">
          <a:off x="4634865" y="17657445"/>
          <a:ext cx="0" cy="737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53357</xdr:rowOff>
    </xdr:from>
    <xdr:ext cx="405111" cy="259045"/>
    <xdr:sp macro="" textlink="">
      <xdr:nvSpPr>
        <xdr:cNvPr id="397" name="【港湾・漁港】&#10;有形固定資産減価償却率最小値テキスト"/>
        <xdr:cNvSpPr txBox="1"/>
      </xdr:nvSpPr>
      <xdr:spPr>
        <a:xfrm>
          <a:off x="4673600"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49530</xdr:rowOff>
    </xdr:from>
    <xdr:to>
      <xdr:col>24</xdr:col>
      <xdr:colOff>152400</xdr:colOff>
      <xdr:row>107</xdr:row>
      <xdr:rowOff>49530</xdr:rowOff>
    </xdr:to>
    <xdr:cxnSp macro="">
      <xdr:nvCxnSpPr>
        <xdr:cNvPr id="398" name="直線コネクタ 397"/>
        <xdr:cNvCxnSpPr/>
      </xdr:nvCxnSpPr>
      <xdr:spPr>
        <a:xfrm>
          <a:off x="4546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116222</xdr:rowOff>
    </xdr:from>
    <xdr:ext cx="405111" cy="259045"/>
    <xdr:sp macro="" textlink="">
      <xdr:nvSpPr>
        <xdr:cNvPr id="399" name="【港湾・漁港】&#10;有形固定資産減価償却率最大値テキスト"/>
        <xdr:cNvSpPr txBox="1"/>
      </xdr:nvSpPr>
      <xdr:spPr>
        <a:xfrm>
          <a:off x="4673600" y="17432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169545</xdr:rowOff>
    </xdr:from>
    <xdr:to>
      <xdr:col>24</xdr:col>
      <xdr:colOff>152400</xdr:colOff>
      <xdr:row>102</xdr:row>
      <xdr:rowOff>169545</xdr:rowOff>
    </xdr:to>
    <xdr:cxnSp macro="">
      <xdr:nvCxnSpPr>
        <xdr:cNvPr id="400" name="直線コネクタ 399"/>
        <xdr:cNvCxnSpPr/>
      </xdr:nvCxnSpPr>
      <xdr:spPr>
        <a:xfrm>
          <a:off x="4546600" y="1765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169563</xdr:rowOff>
    </xdr:from>
    <xdr:ext cx="405111" cy="259045"/>
    <xdr:sp macro="" textlink="">
      <xdr:nvSpPr>
        <xdr:cNvPr id="401" name="【港湾・漁港】&#10;有形固定資産減価償却率平均値テキスト"/>
        <xdr:cNvSpPr txBox="1"/>
      </xdr:nvSpPr>
      <xdr:spPr>
        <a:xfrm>
          <a:off x="4673600" y="18000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19686</xdr:rowOff>
    </xdr:from>
    <xdr:to>
      <xdr:col>24</xdr:col>
      <xdr:colOff>114300</xdr:colOff>
      <xdr:row>105</xdr:row>
      <xdr:rowOff>121286</xdr:rowOff>
    </xdr:to>
    <xdr:sp macro="" textlink="">
      <xdr:nvSpPr>
        <xdr:cNvPr id="402" name="フローチャート: 判断 401"/>
        <xdr:cNvSpPr/>
      </xdr:nvSpPr>
      <xdr:spPr>
        <a:xfrm>
          <a:off x="4584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403" name="フローチャート: 判断 402"/>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160655</xdr:rowOff>
    </xdr:from>
    <xdr:to>
      <xdr:col>15</xdr:col>
      <xdr:colOff>101600</xdr:colOff>
      <xdr:row>105</xdr:row>
      <xdr:rowOff>90805</xdr:rowOff>
    </xdr:to>
    <xdr:sp macro="" textlink="">
      <xdr:nvSpPr>
        <xdr:cNvPr id="404" name="フローチャート: 判断 403"/>
        <xdr:cNvSpPr/>
      </xdr:nvSpPr>
      <xdr:spPr>
        <a:xfrm>
          <a:off x="2857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128270</xdr:rowOff>
    </xdr:from>
    <xdr:to>
      <xdr:col>10</xdr:col>
      <xdr:colOff>165100</xdr:colOff>
      <xdr:row>105</xdr:row>
      <xdr:rowOff>58420</xdr:rowOff>
    </xdr:to>
    <xdr:sp macro="" textlink="">
      <xdr:nvSpPr>
        <xdr:cNvPr id="405" name="フローチャート: 判断 404"/>
        <xdr:cNvSpPr/>
      </xdr:nvSpPr>
      <xdr:spPr>
        <a:xfrm>
          <a:off x="1968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48261</xdr:rowOff>
    </xdr:from>
    <xdr:to>
      <xdr:col>6</xdr:col>
      <xdr:colOff>38100</xdr:colOff>
      <xdr:row>104</xdr:row>
      <xdr:rowOff>149861</xdr:rowOff>
    </xdr:to>
    <xdr:sp macro="" textlink="">
      <xdr:nvSpPr>
        <xdr:cNvPr id="406" name="フローチャート: 判断 405"/>
        <xdr:cNvSpPr/>
      </xdr:nvSpPr>
      <xdr:spPr>
        <a:xfrm>
          <a:off x="1079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118745</xdr:rowOff>
    </xdr:from>
    <xdr:to>
      <xdr:col>24</xdr:col>
      <xdr:colOff>114300</xdr:colOff>
      <xdr:row>103</xdr:row>
      <xdr:rowOff>48895</xdr:rowOff>
    </xdr:to>
    <xdr:sp macro="" textlink="">
      <xdr:nvSpPr>
        <xdr:cNvPr id="412" name="楕円 411"/>
        <xdr:cNvSpPr/>
      </xdr:nvSpPr>
      <xdr:spPr>
        <a:xfrm>
          <a:off x="45847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71772</xdr:rowOff>
    </xdr:from>
    <xdr:ext cx="405111" cy="259045"/>
    <xdr:sp macro="" textlink="">
      <xdr:nvSpPr>
        <xdr:cNvPr id="413" name="【港湾・漁港】&#10;有形固定資産減価償却率該当値テキスト"/>
        <xdr:cNvSpPr txBox="1"/>
      </xdr:nvSpPr>
      <xdr:spPr>
        <a:xfrm>
          <a:off x="4673600" y="1755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84455</xdr:rowOff>
    </xdr:from>
    <xdr:to>
      <xdr:col>20</xdr:col>
      <xdr:colOff>38100</xdr:colOff>
      <xdr:row>103</xdr:row>
      <xdr:rowOff>14605</xdr:rowOff>
    </xdr:to>
    <xdr:sp macro="" textlink="">
      <xdr:nvSpPr>
        <xdr:cNvPr id="414" name="楕円 413"/>
        <xdr:cNvSpPr/>
      </xdr:nvSpPr>
      <xdr:spPr>
        <a:xfrm>
          <a:off x="3746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135255</xdr:rowOff>
    </xdr:from>
    <xdr:to>
      <xdr:col>24</xdr:col>
      <xdr:colOff>63500</xdr:colOff>
      <xdr:row>102</xdr:row>
      <xdr:rowOff>169545</xdr:rowOff>
    </xdr:to>
    <xdr:cxnSp macro="">
      <xdr:nvCxnSpPr>
        <xdr:cNvPr id="415" name="直線コネクタ 414"/>
        <xdr:cNvCxnSpPr/>
      </xdr:nvCxnSpPr>
      <xdr:spPr>
        <a:xfrm>
          <a:off x="3797300" y="176231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42545</xdr:rowOff>
    </xdr:from>
    <xdr:to>
      <xdr:col>15</xdr:col>
      <xdr:colOff>101600</xdr:colOff>
      <xdr:row>102</xdr:row>
      <xdr:rowOff>144145</xdr:rowOff>
    </xdr:to>
    <xdr:sp macro="" textlink="">
      <xdr:nvSpPr>
        <xdr:cNvPr id="416" name="楕円 415"/>
        <xdr:cNvSpPr/>
      </xdr:nvSpPr>
      <xdr:spPr>
        <a:xfrm>
          <a:off x="28575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93345</xdr:rowOff>
    </xdr:from>
    <xdr:to>
      <xdr:col>19</xdr:col>
      <xdr:colOff>177800</xdr:colOff>
      <xdr:row>102</xdr:row>
      <xdr:rowOff>135255</xdr:rowOff>
    </xdr:to>
    <xdr:cxnSp macro="">
      <xdr:nvCxnSpPr>
        <xdr:cNvPr id="417" name="直線コネクタ 416"/>
        <xdr:cNvCxnSpPr/>
      </xdr:nvCxnSpPr>
      <xdr:spPr>
        <a:xfrm>
          <a:off x="2908300" y="175812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636</xdr:rowOff>
    </xdr:from>
    <xdr:to>
      <xdr:col>10</xdr:col>
      <xdr:colOff>165100</xdr:colOff>
      <xdr:row>102</xdr:row>
      <xdr:rowOff>102236</xdr:rowOff>
    </xdr:to>
    <xdr:sp macro="" textlink="">
      <xdr:nvSpPr>
        <xdr:cNvPr id="418" name="楕円 417"/>
        <xdr:cNvSpPr/>
      </xdr:nvSpPr>
      <xdr:spPr>
        <a:xfrm>
          <a:off x="1968500" y="174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51436</xdr:rowOff>
    </xdr:from>
    <xdr:to>
      <xdr:col>15</xdr:col>
      <xdr:colOff>50800</xdr:colOff>
      <xdr:row>102</xdr:row>
      <xdr:rowOff>93345</xdr:rowOff>
    </xdr:to>
    <xdr:cxnSp macro="">
      <xdr:nvCxnSpPr>
        <xdr:cNvPr id="419" name="直線コネクタ 418"/>
        <xdr:cNvCxnSpPr/>
      </xdr:nvCxnSpPr>
      <xdr:spPr>
        <a:xfrm>
          <a:off x="2019300" y="175393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44450</xdr:rowOff>
    </xdr:from>
    <xdr:to>
      <xdr:col>6</xdr:col>
      <xdr:colOff>38100</xdr:colOff>
      <xdr:row>100</xdr:row>
      <xdr:rowOff>146050</xdr:rowOff>
    </xdr:to>
    <xdr:sp macro="" textlink="">
      <xdr:nvSpPr>
        <xdr:cNvPr id="420" name="楕円 419"/>
        <xdr:cNvSpPr/>
      </xdr:nvSpPr>
      <xdr:spPr>
        <a:xfrm>
          <a:off x="1079500" y="171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95250</xdr:rowOff>
    </xdr:from>
    <xdr:to>
      <xdr:col>10</xdr:col>
      <xdr:colOff>114300</xdr:colOff>
      <xdr:row>102</xdr:row>
      <xdr:rowOff>51436</xdr:rowOff>
    </xdr:to>
    <xdr:cxnSp macro="">
      <xdr:nvCxnSpPr>
        <xdr:cNvPr id="421" name="直線コネクタ 420"/>
        <xdr:cNvCxnSpPr/>
      </xdr:nvCxnSpPr>
      <xdr:spPr>
        <a:xfrm>
          <a:off x="1130300" y="17240250"/>
          <a:ext cx="889000" cy="29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106697</xdr:rowOff>
    </xdr:from>
    <xdr:ext cx="405111" cy="259045"/>
    <xdr:sp macro="" textlink="">
      <xdr:nvSpPr>
        <xdr:cNvPr id="422" name="n_1aveValue【港湾・漁港】&#10;有形固定資産減価償却率"/>
        <xdr:cNvSpPr txBox="1"/>
      </xdr:nvSpPr>
      <xdr:spPr>
        <a:xfrm>
          <a:off x="3582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81932</xdr:rowOff>
    </xdr:from>
    <xdr:ext cx="405111" cy="259045"/>
    <xdr:sp macro="" textlink="">
      <xdr:nvSpPr>
        <xdr:cNvPr id="423" name="n_2aveValue【港湾・漁港】&#10;有形固定資産減価償却率"/>
        <xdr:cNvSpPr txBox="1"/>
      </xdr:nvSpPr>
      <xdr:spPr>
        <a:xfrm>
          <a:off x="2705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49547</xdr:rowOff>
    </xdr:from>
    <xdr:ext cx="405111" cy="259045"/>
    <xdr:sp macro="" textlink="">
      <xdr:nvSpPr>
        <xdr:cNvPr id="424" name="n_3aveValue【港湾・漁港】&#10;有形固定資産減価償却率"/>
        <xdr:cNvSpPr txBox="1"/>
      </xdr:nvSpPr>
      <xdr:spPr>
        <a:xfrm>
          <a:off x="1816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140988</xdr:rowOff>
    </xdr:from>
    <xdr:ext cx="405111" cy="259045"/>
    <xdr:sp macro="" textlink="">
      <xdr:nvSpPr>
        <xdr:cNvPr id="425" name="n_4aveValue【港湾・漁港】&#10;有形固定資産減価償却率"/>
        <xdr:cNvSpPr txBox="1"/>
      </xdr:nvSpPr>
      <xdr:spPr>
        <a:xfrm>
          <a:off x="927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31132</xdr:rowOff>
    </xdr:from>
    <xdr:ext cx="405111" cy="259045"/>
    <xdr:sp macro="" textlink="">
      <xdr:nvSpPr>
        <xdr:cNvPr id="426" name="n_1mainValue【港湾・漁港】&#10;有形固定資産減価償却率"/>
        <xdr:cNvSpPr txBox="1"/>
      </xdr:nvSpPr>
      <xdr:spPr>
        <a:xfrm>
          <a:off x="3582044"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160672</xdr:rowOff>
    </xdr:from>
    <xdr:ext cx="405111" cy="259045"/>
    <xdr:sp macro="" textlink="">
      <xdr:nvSpPr>
        <xdr:cNvPr id="427" name="n_2mainValue【港湾・漁港】&#10;有形固定資産減価償却率"/>
        <xdr:cNvSpPr txBox="1"/>
      </xdr:nvSpPr>
      <xdr:spPr>
        <a:xfrm>
          <a:off x="2705744"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118763</xdr:rowOff>
    </xdr:from>
    <xdr:ext cx="405111" cy="259045"/>
    <xdr:sp macro="" textlink="">
      <xdr:nvSpPr>
        <xdr:cNvPr id="428" name="n_3mainValue【港湾・漁港】&#10;有形固定資産減価償却率"/>
        <xdr:cNvSpPr txBox="1"/>
      </xdr:nvSpPr>
      <xdr:spPr>
        <a:xfrm>
          <a:off x="1816744" y="1726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162577</xdr:rowOff>
    </xdr:from>
    <xdr:ext cx="340478" cy="259045"/>
    <xdr:sp macro="" textlink="">
      <xdr:nvSpPr>
        <xdr:cNvPr id="429" name="n_4mainValue【港湾・漁港】&#10;有形固定資産減価償却率"/>
        <xdr:cNvSpPr txBox="1"/>
      </xdr:nvSpPr>
      <xdr:spPr>
        <a:xfrm>
          <a:off x="960061" y="16964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1" name="テキスト ボックス 44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3" name="テキスト ボックス 442"/>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45" name="テキスト ボックス 444"/>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47" name="テキスト ボックス 446"/>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49" name="テキスト ボックス 448"/>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1" name="テキスト ボックス 45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26994</xdr:rowOff>
    </xdr:from>
    <xdr:to>
      <xdr:col>54</xdr:col>
      <xdr:colOff>189865</xdr:colOff>
      <xdr:row>107</xdr:row>
      <xdr:rowOff>160782</xdr:rowOff>
    </xdr:to>
    <xdr:cxnSp macro="">
      <xdr:nvCxnSpPr>
        <xdr:cNvPr id="453" name="直線コネクタ 452"/>
        <xdr:cNvCxnSpPr/>
      </xdr:nvCxnSpPr>
      <xdr:spPr>
        <a:xfrm flipV="1">
          <a:off x="10476865" y="17343444"/>
          <a:ext cx="0" cy="1162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164609</xdr:rowOff>
    </xdr:from>
    <xdr:ext cx="469744" cy="259045"/>
    <xdr:sp macro="" textlink="">
      <xdr:nvSpPr>
        <xdr:cNvPr id="454" name="【港湾・漁港】&#10;一人当たり有形固定資産（償却資産）額最小値テキスト"/>
        <xdr:cNvSpPr txBox="1"/>
      </xdr:nvSpPr>
      <xdr:spPr>
        <a:xfrm>
          <a:off x="10515600" y="185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160782</xdr:rowOff>
    </xdr:from>
    <xdr:to>
      <xdr:col>55</xdr:col>
      <xdr:colOff>88900</xdr:colOff>
      <xdr:row>107</xdr:row>
      <xdr:rowOff>160782</xdr:rowOff>
    </xdr:to>
    <xdr:cxnSp macro="">
      <xdr:nvCxnSpPr>
        <xdr:cNvPr id="455" name="直線コネクタ 454"/>
        <xdr:cNvCxnSpPr/>
      </xdr:nvCxnSpPr>
      <xdr:spPr>
        <a:xfrm>
          <a:off x="10388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145121</xdr:rowOff>
    </xdr:from>
    <xdr:ext cx="534377" cy="259045"/>
    <xdr:sp macro="" textlink="">
      <xdr:nvSpPr>
        <xdr:cNvPr id="456" name="【港湾・漁港】&#10;一人当たり有形固定資産（償却資産）額最大値テキスト"/>
        <xdr:cNvSpPr txBox="1"/>
      </xdr:nvSpPr>
      <xdr:spPr>
        <a:xfrm>
          <a:off x="10515600" y="1711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26994</xdr:rowOff>
    </xdr:from>
    <xdr:to>
      <xdr:col>55</xdr:col>
      <xdr:colOff>88900</xdr:colOff>
      <xdr:row>101</xdr:row>
      <xdr:rowOff>26994</xdr:rowOff>
    </xdr:to>
    <xdr:cxnSp macro="">
      <xdr:nvCxnSpPr>
        <xdr:cNvPr id="457" name="直線コネクタ 456"/>
        <xdr:cNvCxnSpPr/>
      </xdr:nvCxnSpPr>
      <xdr:spPr>
        <a:xfrm>
          <a:off x="10388600" y="173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25474</xdr:rowOff>
    </xdr:from>
    <xdr:ext cx="534377" cy="259045"/>
    <xdr:sp macro="" textlink="">
      <xdr:nvSpPr>
        <xdr:cNvPr id="458" name="【港湾・漁港】&#10;一人当たり有形固定資産（償却資産）額平均値テキスト"/>
        <xdr:cNvSpPr txBox="1"/>
      </xdr:nvSpPr>
      <xdr:spPr>
        <a:xfrm>
          <a:off x="10515600" y="18027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2597</xdr:rowOff>
    </xdr:from>
    <xdr:to>
      <xdr:col>55</xdr:col>
      <xdr:colOff>50800</xdr:colOff>
      <xdr:row>106</xdr:row>
      <xdr:rowOff>104197</xdr:rowOff>
    </xdr:to>
    <xdr:sp macro="" textlink="">
      <xdr:nvSpPr>
        <xdr:cNvPr id="459" name="フローチャート: 判断 458"/>
        <xdr:cNvSpPr/>
      </xdr:nvSpPr>
      <xdr:spPr>
        <a:xfrm>
          <a:off x="10426700" y="1817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20543</xdr:rowOff>
    </xdr:from>
    <xdr:to>
      <xdr:col>50</xdr:col>
      <xdr:colOff>165100</xdr:colOff>
      <xdr:row>106</xdr:row>
      <xdr:rowOff>122143</xdr:rowOff>
    </xdr:to>
    <xdr:sp macro="" textlink="">
      <xdr:nvSpPr>
        <xdr:cNvPr id="460" name="フローチャート: 判断 459"/>
        <xdr:cNvSpPr/>
      </xdr:nvSpPr>
      <xdr:spPr>
        <a:xfrm>
          <a:off x="9588500" y="1819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29514</xdr:rowOff>
    </xdr:from>
    <xdr:to>
      <xdr:col>46</xdr:col>
      <xdr:colOff>38100</xdr:colOff>
      <xdr:row>106</xdr:row>
      <xdr:rowOff>131114</xdr:rowOff>
    </xdr:to>
    <xdr:sp macro="" textlink="">
      <xdr:nvSpPr>
        <xdr:cNvPr id="461" name="フローチャート: 判断 460"/>
        <xdr:cNvSpPr/>
      </xdr:nvSpPr>
      <xdr:spPr>
        <a:xfrm>
          <a:off x="8699500" y="182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35116</xdr:rowOff>
    </xdr:from>
    <xdr:to>
      <xdr:col>41</xdr:col>
      <xdr:colOff>101600</xdr:colOff>
      <xdr:row>106</xdr:row>
      <xdr:rowOff>136716</xdr:rowOff>
    </xdr:to>
    <xdr:sp macro="" textlink="">
      <xdr:nvSpPr>
        <xdr:cNvPr id="462" name="フローチャート: 判断 461"/>
        <xdr:cNvSpPr/>
      </xdr:nvSpPr>
      <xdr:spPr>
        <a:xfrm>
          <a:off x="7810500" y="182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50888</xdr:rowOff>
    </xdr:from>
    <xdr:to>
      <xdr:col>36</xdr:col>
      <xdr:colOff>165100</xdr:colOff>
      <xdr:row>106</xdr:row>
      <xdr:rowOff>152488</xdr:rowOff>
    </xdr:to>
    <xdr:sp macro="" textlink="">
      <xdr:nvSpPr>
        <xdr:cNvPr id="463" name="フローチャート: 判断 462"/>
        <xdr:cNvSpPr/>
      </xdr:nvSpPr>
      <xdr:spPr>
        <a:xfrm>
          <a:off x="6921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109982</xdr:rowOff>
    </xdr:from>
    <xdr:to>
      <xdr:col>55</xdr:col>
      <xdr:colOff>50800</xdr:colOff>
      <xdr:row>108</xdr:row>
      <xdr:rowOff>40132</xdr:rowOff>
    </xdr:to>
    <xdr:sp macro="" textlink="">
      <xdr:nvSpPr>
        <xdr:cNvPr id="469" name="楕円 468"/>
        <xdr:cNvSpPr/>
      </xdr:nvSpPr>
      <xdr:spPr>
        <a:xfrm>
          <a:off x="104267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24909</xdr:rowOff>
    </xdr:from>
    <xdr:ext cx="469744" cy="259045"/>
    <xdr:sp macro="" textlink="">
      <xdr:nvSpPr>
        <xdr:cNvPr id="470" name="【港湾・漁港】&#10;一人当たり有形固定資産（償却資産）額該当値テキスト"/>
        <xdr:cNvSpPr txBox="1"/>
      </xdr:nvSpPr>
      <xdr:spPr>
        <a:xfrm>
          <a:off x="10515600" y="1837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118117</xdr:rowOff>
    </xdr:from>
    <xdr:to>
      <xdr:col>50</xdr:col>
      <xdr:colOff>165100</xdr:colOff>
      <xdr:row>108</xdr:row>
      <xdr:rowOff>48267</xdr:rowOff>
    </xdr:to>
    <xdr:sp macro="" textlink="">
      <xdr:nvSpPr>
        <xdr:cNvPr id="471" name="楕円 470"/>
        <xdr:cNvSpPr/>
      </xdr:nvSpPr>
      <xdr:spPr>
        <a:xfrm>
          <a:off x="9588500" y="184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160782</xdr:rowOff>
    </xdr:from>
    <xdr:to>
      <xdr:col>55</xdr:col>
      <xdr:colOff>0</xdr:colOff>
      <xdr:row>107</xdr:row>
      <xdr:rowOff>168917</xdr:rowOff>
    </xdr:to>
    <xdr:cxnSp macro="">
      <xdr:nvCxnSpPr>
        <xdr:cNvPr id="472" name="直線コネクタ 471"/>
        <xdr:cNvCxnSpPr/>
      </xdr:nvCxnSpPr>
      <xdr:spPr>
        <a:xfrm flipV="1">
          <a:off x="9639300" y="18505932"/>
          <a:ext cx="838200" cy="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119678</xdr:rowOff>
    </xdr:from>
    <xdr:to>
      <xdr:col>46</xdr:col>
      <xdr:colOff>38100</xdr:colOff>
      <xdr:row>108</xdr:row>
      <xdr:rowOff>49828</xdr:rowOff>
    </xdr:to>
    <xdr:sp macro="" textlink="">
      <xdr:nvSpPr>
        <xdr:cNvPr id="473" name="楕円 472"/>
        <xdr:cNvSpPr/>
      </xdr:nvSpPr>
      <xdr:spPr>
        <a:xfrm>
          <a:off x="8699500" y="184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168917</xdr:rowOff>
    </xdr:from>
    <xdr:to>
      <xdr:col>50</xdr:col>
      <xdr:colOff>114300</xdr:colOff>
      <xdr:row>107</xdr:row>
      <xdr:rowOff>170478</xdr:rowOff>
    </xdr:to>
    <xdr:cxnSp macro="">
      <xdr:nvCxnSpPr>
        <xdr:cNvPr id="474" name="直線コネクタ 473"/>
        <xdr:cNvCxnSpPr/>
      </xdr:nvCxnSpPr>
      <xdr:spPr>
        <a:xfrm flipV="1">
          <a:off x="8750300" y="18514067"/>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121183</xdr:rowOff>
    </xdr:from>
    <xdr:to>
      <xdr:col>41</xdr:col>
      <xdr:colOff>101600</xdr:colOff>
      <xdr:row>108</xdr:row>
      <xdr:rowOff>51333</xdr:rowOff>
    </xdr:to>
    <xdr:sp macro="" textlink="">
      <xdr:nvSpPr>
        <xdr:cNvPr id="475" name="楕円 474"/>
        <xdr:cNvSpPr/>
      </xdr:nvSpPr>
      <xdr:spPr>
        <a:xfrm>
          <a:off x="7810500" y="184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170478</xdr:rowOff>
    </xdr:from>
    <xdr:to>
      <xdr:col>45</xdr:col>
      <xdr:colOff>177800</xdr:colOff>
      <xdr:row>108</xdr:row>
      <xdr:rowOff>533</xdr:rowOff>
    </xdr:to>
    <xdr:cxnSp macro="">
      <xdr:nvCxnSpPr>
        <xdr:cNvPr id="476" name="直線コネクタ 475"/>
        <xdr:cNvCxnSpPr/>
      </xdr:nvCxnSpPr>
      <xdr:spPr>
        <a:xfrm flipV="1">
          <a:off x="7861300" y="18515628"/>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7798</xdr:rowOff>
    </xdr:from>
    <xdr:to>
      <xdr:col>36</xdr:col>
      <xdr:colOff>165100</xdr:colOff>
      <xdr:row>108</xdr:row>
      <xdr:rowOff>109398</xdr:rowOff>
    </xdr:to>
    <xdr:sp macro="" textlink="">
      <xdr:nvSpPr>
        <xdr:cNvPr id="477" name="楕円 476"/>
        <xdr:cNvSpPr/>
      </xdr:nvSpPr>
      <xdr:spPr>
        <a:xfrm>
          <a:off x="6921500" y="1852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533</xdr:rowOff>
    </xdr:from>
    <xdr:to>
      <xdr:col>41</xdr:col>
      <xdr:colOff>50800</xdr:colOff>
      <xdr:row>108</xdr:row>
      <xdr:rowOff>58598</xdr:rowOff>
    </xdr:to>
    <xdr:cxnSp macro="">
      <xdr:nvCxnSpPr>
        <xdr:cNvPr id="478" name="直線コネクタ 477"/>
        <xdr:cNvCxnSpPr/>
      </xdr:nvCxnSpPr>
      <xdr:spPr>
        <a:xfrm flipV="1">
          <a:off x="6972300" y="18517133"/>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138670</xdr:rowOff>
    </xdr:from>
    <xdr:ext cx="534377" cy="259045"/>
    <xdr:sp macro="" textlink="">
      <xdr:nvSpPr>
        <xdr:cNvPr id="479" name="n_1aveValue【港湾・漁港】&#10;一人当たり有形固定資産（償却資産）額"/>
        <xdr:cNvSpPr txBox="1"/>
      </xdr:nvSpPr>
      <xdr:spPr>
        <a:xfrm>
          <a:off x="9359411" y="1796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147641</xdr:rowOff>
    </xdr:from>
    <xdr:ext cx="534377" cy="259045"/>
    <xdr:sp macro="" textlink="">
      <xdr:nvSpPr>
        <xdr:cNvPr id="480" name="n_2aveValue【港湾・漁港】&#10;一人当たり有形固定資産（償却資産）額"/>
        <xdr:cNvSpPr txBox="1"/>
      </xdr:nvSpPr>
      <xdr:spPr>
        <a:xfrm>
          <a:off x="8483111" y="179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153243</xdr:rowOff>
    </xdr:from>
    <xdr:ext cx="534377" cy="259045"/>
    <xdr:sp macro="" textlink="">
      <xdr:nvSpPr>
        <xdr:cNvPr id="481" name="n_3aveValue【港湾・漁港】&#10;一人当たり有形固定資産（償却資産）額"/>
        <xdr:cNvSpPr txBox="1"/>
      </xdr:nvSpPr>
      <xdr:spPr>
        <a:xfrm>
          <a:off x="7594111" y="1798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169015</xdr:rowOff>
    </xdr:from>
    <xdr:ext cx="534377" cy="259045"/>
    <xdr:sp macro="" textlink="">
      <xdr:nvSpPr>
        <xdr:cNvPr id="482" name="n_4aveValue【港湾・漁港】&#10;一人当たり有形固定資産（償却資産）額"/>
        <xdr:cNvSpPr txBox="1"/>
      </xdr:nvSpPr>
      <xdr:spPr>
        <a:xfrm>
          <a:off x="67051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39394</xdr:rowOff>
    </xdr:from>
    <xdr:ext cx="469744" cy="259045"/>
    <xdr:sp macro="" textlink="">
      <xdr:nvSpPr>
        <xdr:cNvPr id="483" name="n_1mainValue【港湾・漁港】&#10;一人当たり有形固定資産（償却資産）額"/>
        <xdr:cNvSpPr txBox="1"/>
      </xdr:nvSpPr>
      <xdr:spPr>
        <a:xfrm>
          <a:off x="9391728" y="1855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40955</xdr:rowOff>
    </xdr:from>
    <xdr:ext cx="469744" cy="259045"/>
    <xdr:sp macro="" textlink="">
      <xdr:nvSpPr>
        <xdr:cNvPr id="484" name="n_2mainValue【港湾・漁港】&#10;一人当たり有形固定資産（償却資産）額"/>
        <xdr:cNvSpPr txBox="1"/>
      </xdr:nvSpPr>
      <xdr:spPr>
        <a:xfrm>
          <a:off x="8515428" y="185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42460</xdr:rowOff>
    </xdr:from>
    <xdr:ext cx="469744" cy="259045"/>
    <xdr:sp macro="" textlink="">
      <xdr:nvSpPr>
        <xdr:cNvPr id="485" name="n_3mainValue【港湾・漁港】&#10;一人当たり有形固定資産（償却資産）額"/>
        <xdr:cNvSpPr txBox="1"/>
      </xdr:nvSpPr>
      <xdr:spPr>
        <a:xfrm>
          <a:off x="7626428" y="185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100525</xdr:rowOff>
    </xdr:from>
    <xdr:ext cx="469744" cy="259045"/>
    <xdr:sp macro="" textlink="">
      <xdr:nvSpPr>
        <xdr:cNvPr id="486" name="n_4mainValue【港湾・漁港】&#10;一人当たり有形固定資産（償却資産）額"/>
        <xdr:cNvSpPr txBox="1"/>
      </xdr:nvSpPr>
      <xdr:spPr>
        <a:xfrm>
          <a:off x="6737428" y="1861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41</xdr:row>
      <xdr:rowOff>76200</xdr:rowOff>
    </xdr:to>
    <xdr:cxnSp macro="">
      <xdr:nvCxnSpPr>
        <xdr:cNvPr id="511" name="直線コネクタ 510"/>
        <xdr:cNvCxnSpPr/>
      </xdr:nvCxnSpPr>
      <xdr:spPr>
        <a:xfrm flipV="1">
          <a:off x="16318864" y="573595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80027</xdr:rowOff>
    </xdr:from>
    <xdr:ext cx="405111" cy="259045"/>
    <xdr:sp macro="" textlink="">
      <xdr:nvSpPr>
        <xdr:cNvPr id="512" name="【認定こども園・幼稚園・保育所】&#10;有形固定資産減価償却率最小値テキスト"/>
        <xdr:cNvSpPr txBox="1"/>
      </xdr:nvSpPr>
      <xdr:spPr>
        <a:xfrm>
          <a:off x="16357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76200</xdr:rowOff>
    </xdr:from>
    <xdr:to>
      <xdr:col>86</xdr:col>
      <xdr:colOff>25400</xdr:colOff>
      <xdr:row>41</xdr:row>
      <xdr:rowOff>76200</xdr:rowOff>
    </xdr:to>
    <xdr:cxnSp macro="">
      <xdr:nvCxnSpPr>
        <xdr:cNvPr id="513" name="直線コネクタ 512"/>
        <xdr:cNvCxnSpPr/>
      </xdr:nvCxnSpPr>
      <xdr:spPr>
        <a:xfrm>
          <a:off x="16230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514"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515" name="直線コネクタ 514"/>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516" name="【認定こども園・幼稚園・保育所】&#10;有形固定資産減価償却率平均値テキスト"/>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517" name="フローチャート: 判断 516"/>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518" name="フローチャート: 判断 517"/>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126365</xdr:rowOff>
    </xdr:from>
    <xdr:to>
      <xdr:col>76</xdr:col>
      <xdr:colOff>165100</xdr:colOff>
      <xdr:row>37</xdr:row>
      <xdr:rowOff>56515</xdr:rowOff>
    </xdr:to>
    <xdr:sp macro="" textlink="">
      <xdr:nvSpPr>
        <xdr:cNvPr id="519" name="フローチャート: 判断 518"/>
        <xdr:cNvSpPr/>
      </xdr:nvSpPr>
      <xdr:spPr>
        <a:xfrm>
          <a:off x="14541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113030</xdr:rowOff>
    </xdr:from>
    <xdr:to>
      <xdr:col>72</xdr:col>
      <xdr:colOff>38100</xdr:colOff>
      <xdr:row>37</xdr:row>
      <xdr:rowOff>43180</xdr:rowOff>
    </xdr:to>
    <xdr:sp macro="" textlink="">
      <xdr:nvSpPr>
        <xdr:cNvPr id="520" name="フローチャート: 判断 519"/>
        <xdr:cNvSpPr/>
      </xdr:nvSpPr>
      <xdr:spPr>
        <a:xfrm>
          <a:off x="13652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521" name="フローチャート: 判断 520"/>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25400</xdr:rowOff>
    </xdr:from>
    <xdr:to>
      <xdr:col>85</xdr:col>
      <xdr:colOff>177800</xdr:colOff>
      <xdr:row>41</xdr:row>
      <xdr:rowOff>127000</xdr:rowOff>
    </xdr:to>
    <xdr:sp macro="" textlink="">
      <xdr:nvSpPr>
        <xdr:cNvPr id="527" name="楕円 526"/>
        <xdr:cNvSpPr/>
      </xdr:nvSpPr>
      <xdr:spPr>
        <a:xfrm>
          <a:off x="16268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111777</xdr:rowOff>
    </xdr:from>
    <xdr:ext cx="405111" cy="259045"/>
    <xdr:sp macro="" textlink="">
      <xdr:nvSpPr>
        <xdr:cNvPr id="528" name="【認定こども園・幼稚園・保育所】&#10;有形固定資産減価償却率該当値テキスト"/>
        <xdr:cNvSpPr txBox="1"/>
      </xdr:nvSpPr>
      <xdr:spPr>
        <a:xfrm>
          <a:off x="16357600" y="696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4445</xdr:rowOff>
    </xdr:from>
    <xdr:to>
      <xdr:col>81</xdr:col>
      <xdr:colOff>101600</xdr:colOff>
      <xdr:row>41</xdr:row>
      <xdr:rowOff>106045</xdr:rowOff>
    </xdr:to>
    <xdr:sp macro="" textlink="">
      <xdr:nvSpPr>
        <xdr:cNvPr id="529" name="楕円 528"/>
        <xdr:cNvSpPr/>
      </xdr:nvSpPr>
      <xdr:spPr>
        <a:xfrm>
          <a:off x="15430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55245</xdr:rowOff>
    </xdr:from>
    <xdr:to>
      <xdr:col>85</xdr:col>
      <xdr:colOff>127000</xdr:colOff>
      <xdr:row>41</xdr:row>
      <xdr:rowOff>76200</xdr:rowOff>
    </xdr:to>
    <xdr:cxnSp macro="">
      <xdr:nvCxnSpPr>
        <xdr:cNvPr id="530" name="直線コネクタ 529"/>
        <xdr:cNvCxnSpPr/>
      </xdr:nvCxnSpPr>
      <xdr:spPr>
        <a:xfrm>
          <a:off x="15481300" y="70846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48260</xdr:rowOff>
    </xdr:from>
    <xdr:to>
      <xdr:col>76</xdr:col>
      <xdr:colOff>165100</xdr:colOff>
      <xdr:row>41</xdr:row>
      <xdr:rowOff>149860</xdr:rowOff>
    </xdr:to>
    <xdr:sp macro="" textlink="">
      <xdr:nvSpPr>
        <xdr:cNvPr id="531" name="楕円 530"/>
        <xdr:cNvSpPr/>
      </xdr:nvSpPr>
      <xdr:spPr>
        <a:xfrm>
          <a:off x="14541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55245</xdr:rowOff>
    </xdr:from>
    <xdr:to>
      <xdr:col>81</xdr:col>
      <xdr:colOff>50800</xdr:colOff>
      <xdr:row>41</xdr:row>
      <xdr:rowOff>99060</xdr:rowOff>
    </xdr:to>
    <xdr:cxnSp macro="">
      <xdr:nvCxnSpPr>
        <xdr:cNvPr id="532" name="直線コネクタ 531"/>
        <xdr:cNvCxnSpPr/>
      </xdr:nvCxnSpPr>
      <xdr:spPr>
        <a:xfrm flipV="1">
          <a:off x="14592300" y="70846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36830</xdr:rowOff>
    </xdr:from>
    <xdr:to>
      <xdr:col>72</xdr:col>
      <xdr:colOff>38100</xdr:colOff>
      <xdr:row>41</xdr:row>
      <xdr:rowOff>138430</xdr:rowOff>
    </xdr:to>
    <xdr:sp macro="" textlink="">
      <xdr:nvSpPr>
        <xdr:cNvPr id="533" name="楕円 532"/>
        <xdr:cNvSpPr/>
      </xdr:nvSpPr>
      <xdr:spPr>
        <a:xfrm>
          <a:off x="13652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87630</xdr:rowOff>
    </xdr:from>
    <xdr:to>
      <xdr:col>76</xdr:col>
      <xdr:colOff>114300</xdr:colOff>
      <xdr:row>41</xdr:row>
      <xdr:rowOff>99060</xdr:rowOff>
    </xdr:to>
    <xdr:cxnSp macro="">
      <xdr:nvCxnSpPr>
        <xdr:cNvPr id="534" name="直線コネクタ 533"/>
        <xdr:cNvCxnSpPr/>
      </xdr:nvCxnSpPr>
      <xdr:spPr>
        <a:xfrm>
          <a:off x="13703300" y="7117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61595</xdr:rowOff>
    </xdr:from>
    <xdr:to>
      <xdr:col>67</xdr:col>
      <xdr:colOff>101600</xdr:colOff>
      <xdr:row>41</xdr:row>
      <xdr:rowOff>163195</xdr:rowOff>
    </xdr:to>
    <xdr:sp macro="" textlink="">
      <xdr:nvSpPr>
        <xdr:cNvPr id="535" name="楕円 534"/>
        <xdr:cNvSpPr/>
      </xdr:nvSpPr>
      <xdr:spPr>
        <a:xfrm>
          <a:off x="127635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87630</xdr:rowOff>
    </xdr:from>
    <xdr:to>
      <xdr:col>71</xdr:col>
      <xdr:colOff>177800</xdr:colOff>
      <xdr:row>41</xdr:row>
      <xdr:rowOff>112395</xdr:rowOff>
    </xdr:to>
    <xdr:cxnSp macro="">
      <xdr:nvCxnSpPr>
        <xdr:cNvPr id="536" name="直線コネクタ 535"/>
        <xdr:cNvCxnSpPr/>
      </xdr:nvCxnSpPr>
      <xdr:spPr>
        <a:xfrm flipV="1">
          <a:off x="12814300" y="71170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537"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73042</xdr:rowOff>
    </xdr:from>
    <xdr:ext cx="405111" cy="259045"/>
    <xdr:sp macro="" textlink="">
      <xdr:nvSpPr>
        <xdr:cNvPr id="538" name="n_2aveValue【認定こども園・幼稚園・保育所】&#10;有形固定資産減価償却率"/>
        <xdr:cNvSpPr txBox="1"/>
      </xdr:nvSpPr>
      <xdr:spPr>
        <a:xfrm>
          <a:off x="14389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59707</xdr:rowOff>
    </xdr:from>
    <xdr:ext cx="405111" cy="259045"/>
    <xdr:sp macro="" textlink="">
      <xdr:nvSpPr>
        <xdr:cNvPr id="539" name="n_3aveValue【認定こども園・幼稚園・保育所】&#10;有形固定資産減価償却率"/>
        <xdr:cNvSpPr txBox="1"/>
      </xdr:nvSpPr>
      <xdr:spPr>
        <a:xfrm>
          <a:off x="13500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540" name="n_4aveValue【認定こども園・幼稚園・保育所】&#10;有形固定資産減価償却率"/>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97172</xdr:rowOff>
    </xdr:from>
    <xdr:ext cx="405111" cy="259045"/>
    <xdr:sp macro="" textlink="">
      <xdr:nvSpPr>
        <xdr:cNvPr id="541" name="n_1mainValue【認定こども園・幼稚園・保育所】&#10;有形固定資産減価償却率"/>
        <xdr:cNvSpPr txBox="1"/>
      </xdr:nvSpPr>
      <xdr:spPr>
        <a:xfrm>
          <a:off x="15266044"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140987</xdr:rowOff>
    </xdr:from>
    <xdr:ext cx="405111" cy="259045"/>
    <xdr:sp macro="" textlink="">
      <xdr:nvSpPr>
        <xdr:cNvPr id="542" name="n_2mainValue【認定こども園・幼稚園・保育所】&#10;有形固定資産減価償却率"/>
        <xdr:cNvSpPr txBox="1"/>
      </xdr:nvSpPr>
      <xdr:spPr>
        <a:xfrm>
          <a:off x="143897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129557</xdr:rowOff>
    </xdr:from>
    <xdr:ext cx="405111" cy="259045"/>
    <xdr:sp macro="" textlink="">
      <xdr:nvSpPr>
        <xdr:cNvPr id="543" name="n_3mainValue【認定こども園・幼稚園・保育所】&#10;有形固定資産減価償却率"/>
        <xdr:cNvSpPr txBox="1"/>
      </xdr:nvSpPr>
      <xdr:spPr>
        <a:xfrm>
          <a:off x="135007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154322</xdr:rowOff>
    </xdr:from>
    <xdr:ext cx="405111" cy="259045"/>
    <xdr:sp macro="" textlink="">
      <xdr:nvSpPr>
        <xdr:cNvPr id="544" name="n_4mainValue【認定こども園・幼稚園・保育所】&#10;有形固定資産減価償却率"/>
        <xdr:cNvSpPr txBox="1"/>
      </xdr:nvSpPr>
      <xdr:spPr>
        <a:xfrm>
          <a:off x="12611744"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555" name="テキスト ボックス 55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56" name="直線コネクタ 55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7" name="テキスト ボックス 55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8" name="直線コネクタ 55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9" name="テキスト ボックス 55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0" name="直線コネクタ 55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1" name="テキスト ボックス 56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2" name="直線コネクタ 56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3" name="テキスト ボックス 56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4" name="直線コネクタ 56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5" name="テキスト ボックス 56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6" name="直線コネクタ 56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7" name="テキスト ボックス 56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48986</xdr:rowOff>
    </xdr:from>
    <xdr:to>
      <xdr:col>116</xdr:col>
      <xdr:colOff>62864</xdr:colOff>
      <xdr:row>42</xdr:row>
      <xdr:rowOff>146957</xdr:rowOff>
    </xdr:to>
    <xdr:cxnSp macro="">
      <xdr:nvCxnSpPr>
        <xdr:cNvPr id="571" name="直線コネクタ 570"/>
        <xdr:cNvCxnSpPr/>
      </xdr:nvCxnSpPr>
      <xdr:spPr>
        <a:xfrm flipV="1">
          <a:off x="22160864" y="58782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150784</xdr:rowOff>
    </xdr:from>
    <xdr:ext cx="469744" cy="259045"/>
    <xdr:sp macro="" textlink="">
      <xdr:nvSpPr>
        <xdr:cNvPr id="572" name="【認定こども園・幼稚園・保育所】&#10;一人当たり面積最小値テキスト"/>
        <xdr:cNvSpPr txBox="1"/>
      </xdr:nvSpPr>
      <xdr:spPr>
        <a:xfrm>
          <a:off x="22199600" y="73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146957</xdr:rowOff>
    </xdr:from>
    <xdr:to>
      <xdr:col>116</xdr:col>
      <xdr:colOff>152400</xdr:colOff>
      <xdr:row>42</xdr:row>
      <xdr:rowOff>146957</xdr:rowOff>
    </xdr:to>
    <xdr:cxnSp macro="">
      <xdr:nvCxnSpPr>
        <xdr:cNvPr id="573" name="直線コネクタ 572"/>
        <xdr:cNvCxnSpPr/>
      </xdr:nvCxnSpPr>
      <xdr:spPr>
        <a:xfrm>
          <a:off x="22072600" y="73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167113</xdr:rowOff>
    </xdr:from>
    <xdr:ext cx="469744" cy="259045"/>
    <xdr:sp macro="" textlink="">
      <xdr:nvSpPr>
        <xdr:cNvPr id="574" name="【認定こども園・幼稚園・保育所】&#10;一人当たり面積最大値テキスト"/>
        <xdr:cNvSpPr txBox="1"/>
      </xdr:nvSpPr>
      <xdr:spPr>
        <a:xfrm>
          <a:off x="22199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48986</xdr:rowOff>
    </xdr:from>
    <xdr:to>
      <xdr:col>116</xdr:col>
      <xdr:colOff>152400</xdr:colOff>
      <xdr:row>34</xdr:row>
      <xdr:rowOff>48986</xdr:rowOff>
    </xdr:to>
    <xdr:cxnSp macro="">
      <xdr:nvCxnSpPr>
        <xdr:cNvPr id="575" name="直線コネクタ 574"/>
        <xdr:cNvCxnSpPr/>
      </xdr:nvCxnSpPr>
      <xdr:spPr>
        <a:xfrm>
          <a:off x="22072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64605</xdr:rowOff>
    </xdr:from>
    <xdr:ext cx="469744" cy="259045"/>
    <xdr:sp macro="" textlink="">
      <xdr:nvSpPr>
        <xdr:cNvPr id="576" name="【認定こども園・幼稚園・保育所】&#10;一人当たり面積平均値テキスト"/>
        <xdr:cNvSpPr txBox="1"/>
      </xdr:nvSpPr>
      <xdr:spPr>
        <a:xfrm>
          <a:off x="22199600" y="640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41728</xdr:rowOff>
    </xdr:from>
    <xdr:to>
      <xdr:col>116</xdr:col>
      <xdr:colOff>114300</xdr:colOff>
      <xdr:row>38</xdr:row>
      <xdr:rowOff>143328</xdr:rowOff>
    </xdr:to>
    <xdr:sp macro="" textlink="">
      <xdr:nvSpPr>
        <xdr:cNvPr id="577" name="フローチャート: 判断 576"/>
        <xdr:cNvSpPr/>
      </xdr:nvSpPr>
      <xdr:spPr>
        <a:xfrm>
          <a:off x="22110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41728</xdr:rowOff>
    </xdr:from>
    <xdr:to>
      <xdr:col>112</xdr:col>
      <xdr:colOff>38100</xdr:colOff>
      <xdr:row>38</xdr:row>
      <xdr:rowOff>143328</xdr:rowOff>
    </xdr:to>
    <xdr:sp macro="" textlink="">
      <xdr:nvSpPr>
        <xdr:cNvPr id="578" name="フローチャート: 判断 577"/>
        <xdr:cNvSpPr/>
      </xdr:nvSpPr>
      <xdr:spPr>
        <a:xfrm>
          <a:off x="21272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41728</xdr:rowOff>
    </xdr:from>
    <xdr:to>
      <xdr:col>107</xdr:col>
      <xdr:colOff>101600</xdr:colOff>
      <xdr:row>38</xdr:row>
      <xdr:rowOff>143328</xdr:rowOff>
    </xdr:to>
    <xdr:sp macro="" textlink="">
      <xdr:nvSpPr>
        <xdr:cNvPr id="579" name="フローチャート: 判断 578"/>
        <xdr:cNvSpPr/>
      </xdr:nvSpPr>
      <xdr:spPr>
        <a:xfrm>
          <a:off x="20383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52615</xdr:rowOff>
    </xdr:from>
    <xdr:to>
      <xdr:col>102</xdr:col>
      <xdr:colOff>165100</xdr:colOff>
      <xdr:row>38</xdr:row>
      <xdr:rowOff>154215</xdr:rowOff>
    </xdr:to>
    <xdr:sp macro="" textlink="">
      <xdr:nvSpPr>
        <xdr:cNvPr id="580" name="フローチャート: 判断 579"/>
        <xdr:cNvSpPr/>
      </xdr:nvSpPr>
      <xdr:spPr>
        <a:xfrm>
          <a:off x="19494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581" name="フローチャート: 判断 580"/>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30843</xdr:rowOff>
    </xdr:from>
    <xdr:to>
      <xdr:col>116</xdr:col>
      <xdr:colOff>114300</xdr:colOff>
      <xdr:row>42</xdr:row>
      <xdr:rowOff>132443</xdr:rowOff>
    </xdr:to>
    <xdr:sp macro="" textlink="">
      <xdr:nvSpPr>
        <xdr:cNvPr id="587" name="楕円 586"/>
        <xdr:cNvSpPr/>
      </xdr:nvSpPr>
      <xdr:spPr>
        <a:xfrm>
          <a:off x="22110700" y="72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117220</xdr:rowOff>
    </xdr:from>
    <xdr:ext cx="469744" cy="259045"/>
    <xdr:sp macro="" textlink="">
      <xdr:nvSpPr>
        <xdr:cNvPr id="588" name="【認定こども園・幼稚園・保育所】&#10;一人当たり面積該当値テキスト"/>
        <xdr:cNvSpPr txBox="1"/>
      </xdr:nvSpPr>
      <xdr:spPr>
        <a:xfrm>
          <a:off x="22199600" y="714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30843</xdr:rowOff>
    </xdr:from>
    <xdr:to>
      <xdr:col>112</xdr:col>
      <xdr:colOff>38100</xdr:colOff>
      <xdr:row>42</xdr:row>
      <xdr:rowOff>132443</xdr:rowOff>
    </xdr:to>
    <xdr:sp macro="" textlink="">
      <xdr:nvSpPr>
        <xdr:cNvPr id="589" name="楕円 588"/>
        <xdr:cNvSpPr/>
      </xdr:nvSpPr>
      <xdr:spPr>
        <a:xfrm>
          <a:off x="21272500" y="72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81643</xdr:rowOff>
    </xdr:from>
    <xdr:to>
      <xdr:col>116</xdr:col>
      <xdr:colOff>63500</xdr:colOff>
      <xdr:row>42</xdr:row>
      <xdr:rowOff>81643</xdr:rowOff>
    </xdr:to>
    <xdr:cxnSp macro="">
      <xdr:nvCxnSpPr>
        <xdr:cNvPr id="590" name="直線コネクタ 589"/>
        <xdr:cNvCxnSpPr/>
      </xdr:nvCxnSpPr>
      <xdr:spPr>
        <a:xfrm>
          <a:off x="21323300" y="7282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93435</xdr:rowOff>
    </xdr:from>
    <xdr:to>
      <xdr:col>107</xdr:col>
      <xdr:colOff>101600</xdr:colOff>
      <xdr:row>42</xdr:row>
      <xdr:rowOff>23585</xdr:rowOff>
    </xdr:to>
    <xdr:sp macro="" textlink="">
      <xdr:nvSpPr>
        <xdr:cNvPr id="591" name="楕円 590"/>
        <xdr:cNvSpPr/>
      </xdr:nvSpPr>
      <xdr:spPr>
        <a:xfrm>
          <a:off x="20383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144235</xdr:rowOff>
    </xdr:from>
    <xdr:to>
      <xdr:col>111</xdr:col>
      <xdr:colOff>177800</xdr:colOff>
      <xdr:row>42</xdr:row>
      <xdr:rowOff>81643</xdr:rowOff>
    </xdr:to>
    <xdr:cxnSp macro="">
      <xdr:nvCxnSpPr>
        <xdr:cNvPr id="592" name="直線コネクタ 591"/>
        <xdr:cNvCxnSpPr/>
      </xdr:nvCxnSpPr>
      <xdr:spPr>
        <a:xfrm>
          <a:off x="20434300" y="71736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104322</xdr:rowOff>
    </xdr:from>
    <xdr:to>
      <xdr:col>102</xdr:col>
      <xdr:colOff>165100</xdr:colOff>
      <xdr:row>42</xdr:row>
      <xdr:rowOff>34472</xdr:rowOff>
    </xdr:to>
    <xdr:sp macro="" textlink="">
      <xdr:nvSpPr>
        <xdr:cNvPr id="593" name="楕円 592"/>
        <xdr:cNvSpPr/>
      </xdr:nvSpPr>
      <xdr:spPr>
        <a:xfrm>
          <a:off x="19494500" y="713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144235</xdr:rowOff>
    </xdr:from>
    <xdr:to>
      <xdr:col>107</xdr:col>
      <xdr:colOff>50800</xdr:colOff>
      <xdr:row>41</xdr:row>
      <xdr:rowOff>155122</xdr:rowOff>
    </xdr:to>
    <xdr:cxnSp macro="">
      <xdr:nvCxnSpPr>
        <xdr:cNvPr id="594" name="直線コネクタ 593"/>
        <xdr:cNvCxnSpPr/>
      </xdr:nvCxnSpPr>
      <xdr:spPr>
        <a:xfrm flipV="1">
          <a:off x="19545300" y="71736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159855</xdr:rowOff>
    </xdr:from>
    <xdr:ext cx="469744" cy="259045"/>
    <xdr:sp macro="" textlink="">
      <xdr:nvSpPr>
        <xdr:cNvPr id="595" name="n_1aveValue【認定こども園・幼稚園・保育所】&#10;一人当たり面積"/>
        <xdr:cNvSpPr txBox="1"/>
      </xdr:nvSpPr>
      <xdr:spPr>
        <a:xfrm>
          <a:off x="21075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159855</xdr:rowOff>
    </xdr:from>
    <xdr:ext cx="469744" cy="259045"/>
    <xdr:sp macro="" textlink="">
      <xdr:nvSpPr>
        <xdr:cNvPr id="596" name="n_2aveValue【認定こども園・幼稚園・保育所】&#10;一人当たり面積"/>
        <xdr:cNvSpPr txBox="1"/>
      </xdr:nvSpPr>
      <xdr:spPr>
        <a:xfrm>
          <a:off x="20199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170741</xdr:rowOff>
    </xdr:from>
    <xdr:ext cx="469744" cy="259045"/>
    <xdr:sp macro="" textlink="">
      <xdr:nvSpPr>
        <xdr:cNvPr id="597" name="n_3aveValue【認定こども園・幼稚園・保育所】&#10;一人当たり面積"/>
        <xdr:cNvSpPr txBox="1"/>
      </xdr:nvSpPr>
      <xdr:spPr>
        <a:xfrm>
          <a:off x="193104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67327</xdr:rowOff>
    </xdr:from>
    <xdr:ext cx="469744" cy="259045"/>
    <xdr:sp macro="" textlink="">
      <xdr:nvSpPr>
        <xdr:cNvPr id="598" name="n_4aveValue【認定こども園・幼稚園・保育所】&#10;一人当たり面積"/>
        <xdr:cNvSpPr txBox="1"/>
      </xdr:nvSpPr>
      <xdr:spPr>
        <a:xfrm>
          <a:off x="18421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123570</xdr:rowOff>
    </xdr:from>
    <xdr:ext cx="469744" cy="259045"/>
    <xdr:sp macro="" textlink="">
      <xdr:nvSpPr>
        <xdr:cNvPr id="599" name="n_1mainValue【認定こども園・幼稚園・保育所】&#10;一人当たり面積"/>
        <xdr:cNvSpPr txBox="1"/>
      </xdr:nvSpPr>
      <xdr:spPr>
        <a:xfrm>
          <a:off x="21075727" y="732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14712</xdr:rowOff>
    </xdr:from>
    <xdr:ext cx="469744" cy="259045"/>
    <xdr:sp macro="" textlink="">
      <xdr:nvSpPr>
        <xdr:cNvPr id="600" name="n_2mainValue【認定こども園・幼稚園・保育所】&#10;一人当たり面積"/>
        <xdr:cNvSpPr txBox="1"/>
      </xdr:nvSpPr>
      <xdr:spPr>
        <a:xfrm>
          <a:off x="201994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25599</xdr:rowOff>
    </xdr:from>
    <xdr:ext cx="469744" cy="259045"/>
    <xdr:sp macro="" textlink="">
      <xdr:nvSpPr>
        <xdr:cNvPr id="601" name="n_3mainValue【認定こども園・幼稚園・保育所】&#10;一人当たり面積"/>
        <xdr:cNvSpPr txBox="1"/>
      </xdr:nvSpPr>
      <xdr:spPr>
        <a:xfrm>
          <a:off x="19310427" y="722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2" name="テキスト ボックス 6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3" name="直線コネクタ 6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4" name="テキスト ボックス 6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5" name="直線コネクタ 6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6" name="テキスト ボックス 6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7" name="直線コネクタ 6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8" name="テキスト ボックス 6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9" name="直線コネクタ 6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0" name="テキスト ボックス 6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1" name="直線コネクタ 6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2" name="テキスト ボックス 6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63</xdr:row>
      <xdr:rowOff>15240</xdr:rowOff>
    </xdr:to>
    <xdr:cxnSp macro="">
      <xdr:nvCxnSpPr>
        <xdr:cNvPr id="626" name="直線コネクタ 625"/>
        <xdr:cNvCxnSpPr/>
      </xdr:nvCxnSpPr>
      <xdr:spPr>
        <a:xfrm flipV="1">
          <a:off x="16318864" y="942594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19067</xdr:rowOff>
    </xdr:from>
    <xdr:ext cx="405111" cy="259045"/>
    <xdr:sp macro="" textlink="">
      <xdr:nvSpPr>
        <xdr:cNvPr id="627" name="【学校施設】&#10;有形固定資産減価償却率最小値テキスト"/>
        <xdr:cNvSpPr txBox="1"/>
      </xdr:nvSpPr>
      <xdr:spPr>
        <a:xfrm>
          <a:off x="16357600"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15240</xdr:rowOff>
    </xdr:from>
    <xdr:to>
      <xdr:col>86</xdr:col>
      <xdr:colOff>25400</xdr:colOff>
      <xdr:row>63</xdr:row>
      <xdr:rowOff>15240</xdr:rowOff>
    </xdr:to>
    <xdr:cxnSp macro="">
      <xdr:nvCxnSpPr>
        <xdr:cNvPr id="628" name="直線コネクタ 627"/>
        <xdr:cNvCxnSpPr/>
      </xdr:nvCxnSpPr>
      <xdr:spPr>
        <a:xfrm>
          <a:off x="16230600" y="1081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629"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630" name="直線コネクタ 629"/>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33037</xdr:rowOff>
    </xdr:from>
    <xdr:ext cx="405111" cy="259045"/>
    <xdr:sp macro="" textlink="">
      <xdr:nvSpPr>
        <xdr:cNvPr id="631" name="【学校施設】&#10;有形固定資産減価償却率平均値テキスト"/>
        <xdr:cNvSpPr txBox="1"/>
      </xdr:nvSpPr>
      <xdr:spPr>
        <a:xfrm>
          <a:off x="16357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632" name="フローチャート: 判断 631"/>
        <xdr:cNvSpPr/>
      </xdr:nvSpPr>
      <xdr:spPr>
        <a:xfrm>
          <a:off x="16268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633" name="フローチャート: 判断 632"/>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634" name="フローチャート: 判断 633"/>
        <xdr:cNvSpPr/>
      </xdr:nvSpPr>
      <xdr:spPr>
        <a:xfrm>
          <a:off x="14541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116840</xdr:rowOff>
    </xdr:from>
    <xdr:to>
      <xdr:col>72</xdr:col>
      <xdr:colOff>38100</xdr:colOff>
      <xdr:row>59</xdr:row>
      <xdr:rowOff>46990</xdr:rowOff>
    </xdr:to>
    <xdr:sp macro="" textlink="">
      <xdr:nvSpPr>
        <xdr:cNvPr id="635" name="フローチャート: 判断 634"/>
        <xdr:cNvSpPr/>
      </xdr:nvSpPr>
      <xdr:spPr>
        <a:xfrm>
          <a:off x="1365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36" name="フローチャート: 判断 635"/>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42" name="楕円 641"/>
        <xdr:cNvSpPr/>
      </xdr:nvSpPr>
      <xdr:spPr>
        <a:xfrm>
          <a:off x="16268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163847</xdr:rowOff>
    </xdr:from>
    <xdr:ext cx="405111" cy="259045"/>
    <xdr:sp macro="" textlink="">
      <xdr:nvSpPr>
        <xdr:cNvPr id="643" name="【学校施設】&#10;有形固定資産減価償却率該当値テキスト"/>
        <xdr:cNvSpPr txBox="1"/>
      </xdr:nvSpPr>
      <xdr:spPr>
        <a:xfrm>
          <a:off x="16357600"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135890</xdr:rowOff>
    </xdr:from>
    <xdr:to>
      <xdr:col>81</xdr:col>
      <xdr:colOff>101600</xdr:colOff>
      <xdr:row>60</xdr:row>
      <xdr:rowOff>66040</xdr:rowOff>
    </xdr:to>
    <xdr:sp macro="" textlink="">
      <xdr:nvSpPr>
        <xdr:cNvPr id="644" name="楕円 643"/>
        <xdr:cNvSpPr/>
      </xdr:nvSpPr>
      <xdr:spPr>
        <a:xfrm>
          <a:off x="15430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xdr:rowOff>
    </xdr:from>
    <xdr:to>
      <xdr:col>85</xdr:col>
      <xdr:colOff>127000</xdr:colOff>
      <xdr:row>60</xdr:row>
      <xdr:rowOff>64770</xdr:rowOff>
    </xdr:to>
    <xdr:cxnSp macro="">
      <xdr:nvCxnSpPr>
        <xdr:cNvPr id="645" name="直線コネクタ 644"/>
        <xdr:cNvCxnSpPr/>
      </xdr:nvCxnSpPr>
      <xdr:spPr>
        <a:xfrm>
          <a:off x="15481300" y="1030224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646" name="楕円 645"/>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60</xdr:row>
      <xdr:rowOff>15240</xdr:rowOff>
    </xdr:to>
    <xdr:cxnSp macro="">
      <xdr:nvCxnSpPr>
        <xdr:cNvPr id="647" name="直線コネクタ 646"/>
        <xdr:cNvCxnSpPr/>
      </xdr:nvCxnSpPr>
      <xdr:spPr>
        <a:xfrm>
          <a:off x="14592300" y="10241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170180</xdr:rowOff>
    </xdr:from>
    <xdr:to>
      <xdr:col>72</xdr:col>
      <xdr:colOff>38100</xdr:colOff>
      <xdr:row>59</xdr:row>
      <xdr:rowOff>100330</xdr:rowOff>
    </xdr:to>
    <xdr:sp macro="" textlink="">
      <xdr:nvSpPr>
        <xdr:cNvPr id="648" name="楕円 647"/>
        <xdr:cNvSpPr/>
      </xdr:nvSpPr>
      <xdr:spPr>
        <a:xfrm>
          <a:off x="13652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49530</xdr:rowOff>
    </xdr:from>
    <xdr:to>
      <xdr:col>76</xdr:col>
      <xdr:colOff>114300</xdr:colOff>
      <xdr:row>59</xdr:row>
      <xdr:rowOff>125730</xdr:rowOff>
    </xdr:to>
    <xdr:cxnSp macro="">
      <xdr:nvCxnSpPr>
        <xdr:cNvPr id="649" name="直線コネクタ 648"/>
        <xdr:cNvCxnSpPr/>
      </xdr:nvCxnSpPr>
      <xdr:spPr>
        <a:xfrm>
          <a:off x="13703300" y="10165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59690</xdr:rowOff>
    </xdr:from>
    <xdr:to>
      <xdr:col>67</xdr:col>
      <xdr:colOff>101600</xdr:colOff>
      <xdr:row>59</xdr:row>
      <xdr:rowOff>161290</xdr:rowOff>
    </xdr:to>
    <xdr:sp macro="" textlink="">
      <xdr:nvSpPr>
        <xdr:cNvPr id="650" name="楕円 649"/>
        <xdr:cNvSpPr/>
      </xdr:nvSpPr>
      <xdr:spPr>
        <a:xfrm>
          <a:off x="12763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49530</xdr:rowOff>
    </xdr:from>
    <xdr:to>
      <xdr:col>71</xdr:col>
      <xdr:colOff>177800</xdr:colOff>
      <xdr:row>59</xdr:row>
      <xdr:rowOff>110490</xdr:rowOff>
    </xdr:to>
    <xdr:cxnSp macro="">
      <xdr:nvCxnSpPr>
        <xdr:cNvPr id="651" name="直線コネクタ 650"/>
        <xdr:cNvCxnSpPr/>
      </xdr:nvCxnSpPr>
      <xdr:spPr>
        <a:xfrm flipV="1">
          <a:off x="12814300" y="10165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139717</xdr:rowOff>
    </xdr:from>
    <xdr:ext cx="405111" cy="259045"/>
    <xdr:sp macro="" textlink="">
      <xdr:nvSpPr>
        <xdr:cNvPr id="652" name="n_1aveValue【学校施設】&#10;有形固定資産減価償却率"/>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653" name="n_2aveValue【学校施設】&#10;有形固定資産減価償却率"/>
        <xdr:cNvSpPr txBox="1"/>
      </xdr:nvSpPr>
      <xdr:spPr>
        <a:xfrm>
          <a:off x="14389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63517</xdr:rowOff>
    </xdr:from>
    <xdr:ext cx="405111" cy="259045"/>
    <xdr:sp macro="" textlink="">
      <xdr:nvSpPr>
        <xdr:cNvPr id="654" name="n_3aveValue【学校施設】&#10;有形固定資産減価償却率"/>
        <xdr:cNvSpPr txBox="1"/>
      </xdr:nvSpPr>
      <xdr:spPr>
        <a:xfrm>
          <a:off x="13500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655" name="n_4ave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57167</xdr:rowOff>
    </xdr:from>
    <xdr:ext cx="405111" cy="259045"/>
    <xdr:sp macro="" textlink="">
      <xdr:nvSpPr>
        <xdr:cNvPr id="656" name="n_1mainValue【学校施設】&#10;有形固定資産減価償却率"/>
        <xdr:cNvSpPr txBox="1"/>
      </xdr:nvSpPr>
      <xdr:spPr>
        <a:xfrm>
          <a:off x="15266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167657</xdr:rowOff>
    </xdr:from>
    <xdr:ext cx="405111" cy="259045"/>
    <xdr:sp macro="" textlink="">
      <xdr:nvSpPr>
        <xdr:cNvPr id="657" name="n_2mainValue【学校施設】&#10;有形固定資産減価償却率"/>
        <xdr:cNvSpPr txBox="1"/>
      </xdr:nvSpPr>
      <xdr:spPr>
        <a:xfrm>
          <a:off x="14389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91457</xdr:rowOff>
    </xdr:from>
    <xdr:ext cx="405111" cy="259045"/>
    <xdr:sp macro="" textlink="">
      <xdr:nvSpPr>
        <xdr:cNvPr id="658" name="n_3mainValue【学校施設】&#10;有形固定資産減価償却率"/>
        <xdr:cNvSpPr txBox="1"/>
      </xdr:nvSpPr>
      <xdr:spPr>
        <a:xfrm>
          <a:off x="13500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6367</xdr:rowOff>
    </xdr:from>
    <xdr:ext cx="405111" cy="259045"/>
    <xdr:sp macro="" textlink="">
      <xdr:nvSpPr>
        <xdr:cNvPr id="659" name="n_4mainValue【学校施設】&#10;有形固定資産減価償却率"/>
        <xdr:cNvSpPr txBox="1"/>
      </xdr:nvSpPr>
      <xdr:spPr>
        <a:xfrm>
          <a:off x="12611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1" name="直線コネクタ 6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54407</xdr:rowOff>
    </xdr:from>
    <xdr:to>
      <xdr:col>116</xdr:col>
      <xdr:colOff>62864</xdr:colOff>
      <xdr:row>64</xdr:row>
      <xdr:rowOff>104242</xdr:rowOff>
    </xdr:to>
    <xdr:cxnSp macro="">
      <xdr:nvCxnSpPr>
        <xdr:cNvPr id="682" name="直線コネクタ 681"/>
        <xdr:cNvCxnSpPr/>
      </xdr:nvCxnSpPr>
      <xdr:spPr>
        <a:xfrm flipV="1">
          <a:off x="22160864" y="9484157"/>
          <a:ext cx="0" cy="15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108069</xdr:rowOff>
    </xdr:from>
    <xdr:ext cx="469744" cy="259045"/>
    <xdr:sp macro="" textlink="">
      <xdr:nvSpPr>
        <xdr:cNvPr id="683" name="【学校施設】&#10;一人当たり面積最小値テキスト"/>
        <xdr:cNvSpPr txBox="1"/>
      </xdr:nvSpPr>
      <xdr:spPr>
        <a:xfrm>
          <a:off x="22199600" y="1108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104242</xdr:rowOff>
    </xdr:from>
    <xdr:to>
      <xdr:col>116</xdr:col>
      <xdr:colOff>152400</xdr:colOff>
      <xdr:row>64</xdr:row>
      <xdr:rowOff>104242</xdr:rowOff>
    </xdr:to>
    <xdr:cxnSp macro="">
      <xdr:nvCxnSpPr>
        <xdr:cNvPr id="684" name="直線コネクタ 683"/>
        <xdr:cNvCxnSpPr/>
      </xdr:nvCxnSpPr>
      <xdr:spPr>
        <a:xfrm>
          <a:off x="22072600" y="1107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1084</xdr:rowOff>
    </xdr:from>
    <xdr:ext cx="469744" cy="259045"/>
    <xdr:sp macro="" textlink="">
      <xdr:nvSpPr>
        <xdr:cNvPr id="685" name="【学校施設】&#10;一人当たり面積最大値テキスト"/>
        <xdr:cNvSpPr txBox="1"/>
      </xdr:nvSpPr>
      <xdr:spPr>
        <a:xfrm>
          <a:off x="22199600" y="925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54407</xdr:rowOff>
    </xdr:from>
    <xdr:to>
      <xdr:col>116</xdr:col>
      <xdr:colOff>152400</xdr:colOff>
      <xdr:row>55</xdr:row>
      <xdr:rowOff>54407</xdr:rowOff>
    </xdr:to>
    <xdr:cxnSp macro="">
      <xdr:nvCxnSpPr>
        <xdr:cNvPr id="686" name="直線コネクタ 685"/>
        <xdr:cNvCxnSpPr/>
      </xdr:nvCxnSpPr>
      <xdr:spPr>
        <a:xfrm>
          <a:off x="22072600" y="94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66615</xdr:rowOff>
    </xdr:from>
    <xdr:ext cx="469744" cy="259045"/>
    <xdr:sp macro="" textlink="">
      <xdr:nvSpPr>
        <xdr:cNvPr id="687" name="【学校施設】&#10;一人当たり面積平均値テキスト"/>
        <xdr:cNvSpPr txBox="1"/>
      </xdr:nvSpPr>
      <xdr:spPr>
        <a:xfrm>
          <a:off x="22199600" y="10353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88188</xdr:rowOff>
    </xdr:from>
    <xdr:to>
      <xdr:col>116</xdr:col>
      <xdr:colOff>114300</xdr:colOff>
      <xdr:row>61</xdr:row>
      <xdr:rowOff>18338</xdr:rowOff>
    </xdr:to>
    <xdr:sp macro="" textlink="">
      <xdr:nvSpPr>
        <xdr:cNvPr id="688" name="フローチャート: 判断 687"/>
        <xdr:cNvSpPr/>
      </xdr:nvSpPr>
      <xdr:spPr>
        <a:xfrm>
          <a:off x="22110700" y="1037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48870</xdr:rowOff>
    </xdr:from>
    <xdr:to>
      <xdr:col>112</xdr:col>
      <xdr:colOff>38100</xdr:colOff>
      <xdr:row>60</xdr:row>
      <xdr:rowOff>150470</xdr:rowOff>
    </xdr:to>
    <xdr:sp macro="" textlink="">
      <xdr:nvSpPr>
        <xdr:cNvPr id="689" name="フローチャート: 判断 688"/>
        <xdr:cNvSpPr/>
      </xdr:nvSpPr>
      <xdr:spPr>
        <a:xfrm>
          <a:off x="21272500" y="103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55270</xdr:rowOff>
    </xdr:from>
    <xdr:to>
      <xdr:col>107</xdr:col>
      <xdr:colOff>101600</xdr:colOff>
      <xdr:row>60</xdr:row>
      <xdr:rowOff>156870</xdr:rowOff>
    </xdr:to>
    <xdr:sp macro="" textlink="">
      <xdr:nvSpPr>
        <xdr:cNvPr id="690" name="フローチャート: 判断 689"/>
        <xdr:cNvSpPr/>
      </xdr:nvSpPr>
      <xdr:spPr>
        <a:xfrm>
          <a:off x="20383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79959</xdr:rowOff>
    </xdr:from>
    <xdr:to>
      <xdr:col>102</xdr:col>
      <xdr:colOff>165100</xdr:colOff>
      <xdr:row>61</xdr:row>
      <xdr:rowOff>10109</xdr:rowOff>
    </xdr:to>
    <xdr:sp macro="" textlink="">
      <xdr:nvSpPr>
        <xdr:cNvPr id="691" name="フローチャート: 判断 690"/>
        <xdr:cNvSpPr/>
      </xdr:nvSpPr>
      <xdr:spPr>
        <a:xfrm>
          <a:off x="19494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132537</xdr:rowOff>
    </xdr:from>
    <xdr:to>
      <xdr:col>98</xdr:col>
      <xdr:colOff>38100</xdr:colOff>
      <xdr:row>62</xdr:row>
      <xdr:rowOff>62687</xdr:rowOff>
    </xdr:to>
    <xdr:sp macro="" textlink="">
      <xdr:nvSpPr>
        <xdr:cNvPr id="692" name="フローチャート: 判断 691"/>
        <xdr:cNvSpPr/>
      </xdr:nvSpPr>
      <xdr:spPr>
        <a:xfrm>
          <a:off x="18605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67614</xdr:rowOff>
    </xdr:from>
    <xdr:to>
      <xdr:col>116</xdr:col>
      <xdr:colOff>114300</xdr:colOff>
      <xdr:row>57</xdr:row>
      <xdr:rowOff>169214</xdr:rowOff>
    </xdr:to>
    <xdr:sp macro="" textlink="">
      <xdr:nvSpPr>
        <xdr:cNvPr id="698" name="楕円 697"/>
        <xdr:cNvSpPr/>
      </xdr:nvSpPr>
      <xdr:spPr>
        <a:xfrm>
          <a:off x="22110700" y="984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90491</xdr:rowOff>
    </xdr:from>
    <xdr:ext cx="469744" cy="259045"/>
    <xdr:sp macro="" textlink="">
      <xdr:nvSpPr>
        <xdr:cNvPr id="699" name="【学校施設】&#10;一人当たり面積該当値テキスト"/>
        <xdr:cNvSpPr txBox="1"/>
      </xdr:nvSpPr>
      <xdr:spPr>
        <a:xfrm>
          <a:off x="22199600" y="969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25095</xdr:rowOff>
    </xdr:from>
    <xdr:to>
      <xdr:col>112</xdr:col>
      <xdr:colOff>38100</xdr:colOff>
      <xdr:row>58</xdr:row>
      <xdr:rowOff>126695</xdr:rowOff>
    </xdr:to>
    <xdr:sp macro="" textlink="">
      <xdr:nvSpPr>
        <xdr:cNvPr id="700" name="楕円 699"/>
        <xdr:cNvSpPr/>
      </xdr:nvSpPr>
      <xdr:spPr>
        <a:xfrm>
          <a:off x="21272500" y="99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118414</xdr:rowOff>
    </xdr:from>
    <xdr:to>
      <xdr:col>116</xdr:col>
      <xdr:colOff>63500</xdr:colOff>
      <xdr:row>58</xdr:row>
      <xdr:rowOff>75895</xdr:rowOff>
    </xdr:to>
    <xdr:cxnSp macro="">
      <xdr:nvCxnSpPr>
        <xdr:cNvPr id="701" name="直線コネクタ 700"/>
        <xdr:cNvCxnSpPr/>
      </xdr:nvCxnSpPr>
      <xdr:spPr>
        <a:xfrm flipV="1">
          <a:off x="21323300" y="9891064"/>
          <a:ext cx="838200" cy="12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46127</xdr:rowOff>
    </xdr:from>
    <xdr:to>
      <xdr:col>107</xdr:col>
      <xdr:colOff>101600</xdr:colOff>
      <xdr:row>58</xdr:row>
      <xdr:rowOff>147727</xdr:rowOff>
    </xdr:to>
    <xdr:sp macro="" textlink="">
      <xdr:nvSpPr>
        <xdr:cNvPr id="702" name="楕円 701"/>
        <xdr:cNvSpPr/>
      </xdr:nvSpPr>
      <xdr:spPr>
        <a:xfrm>
          <a:off x="20383500" y="99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75895</xdr:rowOff>
    </xdr:from>
    <xdr:to>
      <xdr:col>111</xdr:col>
      <xdr:colOff>177800</xdr:colOff>
      <xdr:row>58</xdr:row>
      <xdr:rowOff>96927</xdr:rowOff>
    </xdr:to>
    <xdr:cxnSp macro="">
      <xdr:nvCxnSpPr>
        <xdr:cNvPr id="703" name="直線コネクタ 702"/>
        <xdr:cNvCxnSpPr/>
      </xdr:nvCxnSpPr>
      <xdr:spPr>
        <a:xfrm flipV="1">
          <a:off x="20434300" y="10019995"/>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65329</xdr:rowOff>
    </xdr:from>
    <xdr:to>
      <xdr:col>102</xdr:col>
      <xdr:colOff>165100</xdr:colOff>
      <xdr:row>58</xdr:row>
      <xdr:rowOff>166929</xdr:rowOff>
    </xdr:to>
    <xdr:sp macro="" textlink="">
      <xdr:nvSpPr>
        <xdr:cNvPr id="704" name="楕円 703"/>
        <xdr:cNvSpPr/>
      </xdr:nvSpPr>
      <xdr:spPr>
        <a:xfrm>
          <a:off x="19494500" y="100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96927</xdr:rowOff>
    </xdr:from>
    <xdr:to>
      <xdr:col>107</xdr:col>
      <xdr:colOff>50800</xdr:colOff>
      <xdr:row>58</xdr:row>
      <xdr:rowOff>116129</xdr:rowOff>
    </xdr:to>
    <xdr:cxnSp macro="">
      <xdr:nvCxnSpPr>
        <xdr:cNvPr id="705" name="直線コネクタ 704"/>
        <xdr:cNvCxnSpPr/>
      </xdr:nvCxnSpPr>
      <xdr:spPr>
        <a:xfrm flipV="1">
          <a:off x="19545300" y="1004102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141597</xdr:rowOff>
    </xdr:from>
    <xdr:ext cx="469744" cy="259045"/>
    <xdr:sp macro="" textlink="">
      <xdr:nvSpPr>
        <xdr:cNvPr id="706" name="n_1aveValue【学校施設】&#10;一人当たり面積"/>
        <xdr:cNvSpPr txBox="1"/>
      </xdr:nvSpPr>
      <xdr:spPr>
        <a:xfrm>
          <a:off x="21075727" y="104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147997</xdr:rowOff>
    </xdr:from>
    <xdr:ext cx="469744" cy="259045"/>
    <xdr:sp macro="" textlink="">
      <xdr:nvSpPr>
        <xdr:cNvPr id="707" name="n_2aveValue【学校施設】&#10;一人当たり面積"/>
        <xdr:cNvSpPr txBox="1"/>
      </xdr:nvSpPr>
      <xdr:spPr>
        <a:xfrm>
          <a:off x="20199427" y="104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1236</xdr:rowOff>
    </xdr:from>
    <xdr:ext cx="469744" cy="259045"/>
    <xdr:sp macro="" textlink="">
      <xdr:nvSpPr>
        <xdr:cNvPr id="708" name="n_3aveValue【学校施設】&#10;一人当たり面積"/>
        <xdr:cNvSpPr txBox="1"/>
      </xdr:nvSpPr>
      <xdr:spPr>
        <a:xfrm>
          <a:off x="193104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79214</xdr:rowOff>
    </xdr:from>
    <xdr:ext cx="469744" cy="259045"/>
    <xdr:sp macro="" textlink="">
      <xdr:nvSpPr>
        <xdr:cNvPr id="709" name="n_4aveValue【学校施設】&#10;一人当たり面積"/>
        <xdr:cNvSpPr txBox="1"/>
      </xdr:nvSpPr>
      <xdr:spPr>
        <a:xfrm>
          <a:off x="18421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143222</xdr:rowOff>
    </xdr:from>
    <xdr:ext cx="469744" cy="259045"/>
    <xdr:sp macro="" textlink="">
      <xdr:nvSpPr>
        <xdr:cNvPr id="710" name="n_1mainValue【学校施設】&#10;一人当たり面積"/>
        <xdr:cNvSpPr txBox="1"/>
      </xdr:nvSpPr>
      <xdr:spPr>
        <a:xfrm>
          <a:off x="21075727" y="97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164254</xdr:rowOff>
    </xdr:from>
    <xdr:ext cx="469744" cy="259045"/>
    <xdr:sp macro="" textlink="">
      <xdr:nvSpPr>
        <xdr:cNvPr id="711" name="n_2mainValue【学校施設】&#10;一人当たり面積"/>
        <xdr:cNvSpPr txBox="1"/>
      </xdr:nvSpPr>
      <xdr:spPr>
        <a:xfrm>
          <a:off x="20199427" y="976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12006</xdr:rowOff>
    </xdr:from>
    <xdr:ext cx="469744" cy="259045"/>
    <xdr:sp macro="" textlink="">
      <xdr:nvSpPr>
        <xdr:cNvPr id="712" name="n_3mainValue【学校施設】&#10;一人当たり面積"/>
        <xdr:cNvSpPr txBox="1"/>
      </xdr:nvSpPr>
      <xdr:spPr>
        <a:xfrm>
          <a:off x="19310427" y="978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3" name="テキスト ボックス 73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5" name="テキスト ボックス 73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28575</xdr:rowOff>
    </xdr:from>
    <xdr:to>
      <xdr:col>85</xdr:col>
      <xdr:colOff>126364</xdr:colOff>
      <xdr:row>86</xdr:row>
      <xdr:rowOff>66675</xdr:rowOff>
    </xdr:to>
    <xdr:cxnSp macro="">
      <xdr:nvCxnSpPr>
        <xdr:cNvPr id="737" name="直線コネクタ 736"/>
        <xdr:cNvCxnSpPr/>
      </xdr:nvCxnSpPr>
      <xdr:spPr>
        <a:xfrm flipV="1">
          <a:off x="16318864" y="1340167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70502</xdr:rowOff>
    </xdr:from>
    <xdr:ext cx="405111" cy="259045"/>
    <xdr:sp macro="" textlink="">
      <xdr:nvSpPr>
        <xdr:cNvPr id="738" name="【児童館】&#10;有形固定資産減価償却率最小値テキスト"/>
        <xdr:cNvSpPr txBox="1"/>
      </xdr:nvSpPr>
      <xdr:spPr>
        <a:xfrm>
          <a:off x="16357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66675</xdr:rowOff>
    </xdr:from>
    <xdr:to>
      <xdr:col>86</xdr:col>
      <xdr:colOff>25400</xdr:colOff>
      <xdr:row>86</xdr:row>
      <xdr:rowOff>66675</xdr:rowOff>
    </xdr:to>
    <xdr:cxnSp macro="">
      <xdr:nvCxnSpPr>
        <xdr:cNvPr id="739" name="直線コネクタ 738"/>
        <xdr:cNvCxnSpPr/>
      </xdr:nvCxnSpPr>
      <xdr:spPr>
        <a:xfrm>
          <a:off x="16230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146702</xdr:rowOff>
    </xdr:from>
    <xdr:ext cx="405111" cy="259045"/>
    <xdr:sp macro="" textlink="">
      <xdr:nvSpPr>
        <xdr:cNvPr id="740" name="【児童館】&#10;有形固定資産減価償却率最大値テキスト"/>
        <xdr:cNvSpPr txBox="1"/>
      </xdr:nvSpPr>
      <xdr:spPr>
        <a:xfrm>
          <a:off x="16357600" y="1317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28575</xdr:rowOff>
    </xdr:from>
    <xdr:to>
      <xdr:col>86</xdr:col>
      <xdr:colOff>25400</xdr:colOff>
      <xdr:row>78</xdr:row>
      <xdr:rowOff>28575</xdr:rowOff>
    </xdr:to>
    <xdr:cxnSp macro="">
      <xdr:nvCxnSpPr>
        <xdr:cNvPr id="741" name="直線コネクタ 740"/>
        <xdr:cNvCxnSpPr/>
      </xdr:nvCxnSpPr>
      <xdr:spPr>
        <a:xfrm>
          <a:off x="16230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99713</xdr:rowOff>
    </xdr:from>
    <xdr:ext cx="405111" cy="259045"/>
    <xdr:sp macro="" textlink="">
      <xdr:nvSpPr>
        <xdr:cNvPr id="742" name="【児童館】&#10;有形固定資産減価償却率平均値テキスト"/>
        <xdr:cNvSpPr txBox="1"/>
      </xdr:nvSpPr>
      <xdr:spPr>
        <a:xfrm>
          <a:off x="16357600" y="13644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76836</xdr:rowOff>
    </xdr:from>
    <xdr:to>
      <xdr:col>85</xdr:col>
      <xdr:colOff>177800</xdr:colOff>
      <xdr:row>81</xdr:row>
      <xdr:rowOff>6986</xdr:rowOff>
    </xdr:to>
    <xdr:sp macro="" textlink="">
      <xdr:nvSpPr>
        <xdr:cNvPr id="743" name="フローチャート: 判断 742"/>
        <xdr:cNvSpPr/>
      </xdr:nvSpPr>
      <xdr:spPr>
        <a:xfrm>
          <a:off x="162687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52070</xdr:rowOff>
    </xdr:from>
    <xdr:to>
      <xdr:col>81</xdr:col>
      <xdr:colOff>101600</xdr:colOff>
      <xdr:row>80</xdr:row>
      <xdr:rowOff>153670</xdr:rowOff>
    </xdr:to>
    <xdr:sp macro="" textlink="">
      <xdr:nvSpPr>
        <xdr:cNvPr id="744" name="フローチャート: 判断 743"/>
        <xdr:cNvSpPr/>
      </xdr:nvSpPr>
      <xdr:spPr>
        <a:xfrm>
          <a:off x="15430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57786</xdr:rowOff>
    </xdr:from>
    <xdr:to>
      <xdr:col>76</xdr:col>
      <xdr:colOff>165100</xdr:colOff>
      <xdr:row>80</xdr:row>
      <xdr:rowOff>159386</xdr:rowOff>
    </xdr:to>
    <xdr:sp macro="" textlink="">
      <xdr:nvSpPr>
        <xdr:cNvPr id="745" name="フローチャート: 判断 744"/>
        <xdr:cNvSpPr/>
      </xdr:nvSpPr>
      <xdr:spPr>
        <a:xfrm>
          <a:off x="14541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103505</xdr:rowOff>
    </xdr:from>
    <xdr:to>
      <xdr:col>72</xdr:col>
      <xdr:colOff>38100</xdr:colOff>
      <xdr:row>81</xdr:row>
      <xdr:rowOff>33655</xdr:rowOff>
    </xdr:to>
    <xdr:sp macro="" textlink="">
      <xdr:nvSpPr>
        <xdr:cNvPr id="746" name="フローチャート: 判断 745"/>
        <xdr:cNvSpPr/>
      </xdr:nvSpPr>
      <xdr:spPr>
        <a:xfrm>
          <a:off x="1365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747" name="フローチャート: 判断 746"/>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97789</xdr:rowOff>
    </xdr:from>
    <xdr:to>
      <xdr:col>85</xdr:col>
      <xdr:colOff>177800</xdr:colOff>
      <xdr:row>86</xdr:row>
      <xdr:rowOff>27939</xdr:rowOff>
    </xdr:to>
    <xdr:sp macro="" textlink="">
      <xdr:nvSpPr>
        <xdr:cNvPr id="753" name="楕円 752"/>
        <xdr:cNvSpPr/>
      </xdr:nvSpPr>
      <xdr:spPr>
        <a:xfrm>
          <a:off x="16268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12716</xdr:rowOff>
    </xdr:from>
    <xdr:ext cx="405111" cy="259045"/>
    <xdr:sp macro="" textlink="">
      <xdr:nvSpPr>
        <xdr:cNvPr id="754" name="【児童館】&#10;有形固定資産減価償却率該当値テキスト"/>
        <xdr:cNvSpPr txBox="1"/>
      </xdr:nvSpPr>
      <xdr:spPr>
        <a:xfrm>
          <a:off x="16357600" y="1458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82550</xdr:rowOff>
    </xdr:from>
    <xdr:to>
      <xdr:col>81</xdr:col>
      <xdr:colOff>101600</xdr:colOff>
      <xdr:row>86</xdr:row>
      <xdr:rowOff>12700</xdr:rowOff>
    </xdr:to>
    <xdr:sp macro="" textlink="">
      <xdr:nvSpPr>
        <xdr:cNvPr id="755" name="楕円 754"/>
        <xdr:cNvSpPr/>
      </xdr:nvSpPr>
      <xdr:spPr>
        <a:xfrm>
          <a:off x="15430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133350</xdr:rowOff>
    </xdr:from>
    <xdr:to>
      <xdr:col>85</xdr:col>
      <xdr:colOff>127000</xdr:colOff>
      <xdr:row>85</xdr:row>
      <xdr:rowOff>148589</xdr:rowOff>
    </xdr:to>
    <xdr:cxnSp macro="">
      <xdr:nvCxnSpPr>
        <xdr:cNvPr id="756" name="直線コネクタ 755"/>
        <xdr:cNvCxnSpPr/>
      </xdr:nvCxnSpPr>
      <xdr:spPr>
        <a:xfrm>
          <a:off x="15481300" y="147066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67311</xdr:rowOff>
    </xdr:from>
    <xdr:to>
      <xdr:col>76</xdr:col>
      <xdr:colOff>165100</xdr:colOff>
      <xdr:row>85</xdr:row>
      <xdr:rowOff>168911</xdr:rowOff>
    </xdr:to>
    <xdr:sp macro="" textlink="">
      <xdr:nvSpPr>
        <xdr:cNvPr id="757" name="楕円 756"/>
        <xdr:cNvSpPr/>
      </xdr:nvSpPr>
      <xdr:spPr>
        <a:xfrm>
          <a:off x="14541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118111</xdr:rowOff>
    </xdr:from>
    <xdr:to>
      <xdr:col>81</xdr:col>
      <xdr:colOff>50800</xdr:colOff>
      <xdr:row>85</xdr:row>
      <xdr:rowOff>133350</xdr:rowOff>
    </xdr:to>
    <xdr:cxnSp macro="">
      <xdr:nvCxnSpPr>
        <xdr:cNvPr id="758" name="直線コネクタ 757"/>
        <xdr:cNvCxnSpPr/>
      </xdr:nvCxnSpPr>
      <xdr:spPr>
        <a:xfrm>
          <a:off x="14592300" y="14691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53975</xdr:rowOff>
    </xdr:from>
    <xdr:to>
      <xdr:col>72</xdr:col>
      <xdr:colOff>38100</xdr:colOff>
      <xdr:row>85</xdr:row>
      <xdr:rowOff>155575</xdr:rowOff>
    </xdr:to>
    <xdr:sp macro="" textlink="">
      <xdr:nvSpPr>
        <xdr:cNvPr id="759" name="楕円 758"/>
        <xdr:cNvSpPr/>
      </xdr:nvSpPr>
      <xdr:spPr>
        <a:xfrm>
          <a:off x="13652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104775</xdr:rowOff>
    </xdr:from>
    <xdr:to>
      <xdr:col>76</xdr:col>
      <xdr:colOff>114300</xdr:colOff>
      <xdr:row>85</xdr:row>
      <xdr:rowOff>118111</xdr:rowOff>
    </xdr:to>
    <xdr:cxnSp macro="">
      <xdr:nvCxnSpPr>
        <xdr:cNvPr id="760" name="直線コネクタ 759"/>
        <xdr:cNvCxnSpPr/>
      </xdr:nvCxnSpPr>
      <xdr:spPr>
        <a:xfrm>
          <a:off x="13703300" y="1467802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63500</xdr:rowOff>
    </xdr:from>
    <xdr:to>
      <xdr:col>67</xdr:col>
      <xdr:colOff>101600</xdr:colOff>
      <xdr:row>85</xdr:row>
      <xdr:rowOff>165100</xdr:rowOff>
    </xdr:to>
    <xdr:sp macro="" textlink="">
      <xdr:nvSpPr>
        <xdr:cNvPr id="761" name="楕円 760"/>
        <xdr:cNvSpPr/>
      </xdr:nvSpPr>
      <xdr:spPr>
        <a:xfrm>
          <a:off x="1276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104775</xdr:rowOff>
    </xdr:from>
    <xdr:to>
      <xdr:col>71</xdr:col>
      <xdr:colOff>177800</xdr:colOff>
      <xdr:row>85</xdr:row>
      <xdr:rowOff>114300</xdr:rowOff>
    </xdr:to>
    <xdr:cxnSp macro="">
      <xdr:nvCxnSpPr>
        <xdr:cNvPr id="762" name="直線コネクタ 761"/>
        <xdr:cNvCxnSpPr/>
      </xdr:nvCxnSpPr>
      <xdr:spPr>
        <a:xfrm flipV="1">
          <a:off x="12814300" y="146780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170197</xdr:rowOff>
    </xdr:from>
    <xdr:ext cx="405111" cy="259045"/>
    <xdr:sp macro="" textlink="">
      <xdr:nvSpPr>
        <xdr:cNvPr id="763" name="n_1aveValue【児童館】&#10;有形固定資産減価償却率"/>
        <xdr:cNvSpPr txBox="1"/>
      </xdr:nvSpPr>
      <xdr:spPr>
        <a:xfrm>
          <a:off x="152660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4463</xdr:rowOff>
    </xdr:from>
    <xdr:ext cx="405111" cy="259045"/>
    <xdr:sp macro="" textlink="">
      <xdr:nvSpPr>
        <xdr:cNvPr id="764" name="n_2aveValue【児童館】&#10;有形固定資産減価償却率"/>
        <xdr:cNvSpPr txBox="1"/>
      </xdr:nvSpPr>
      <xdr:spPr>
        <a:xfrm>
          <a:off x="14389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50182</xdr:rowOff>
    </xdr:from>
    <xdr:ext cx="405111" cy="259045"/>
    <xdr:sp macro="" textlink="">
      <xdr:nvSpPr>
        <xdr:cNvPr id="765" name="n_3aveValue【児童館】&#10;有形固定資産減価償却率"/>
        <xdr:cNvSpPr txBox="1"/>
      </xdr:nvSpPr>
      <xdr:spPr>
        <a:xfrm>
          <a:off x="13500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766" name="n_4aveValue【児童館】&#10;有形固定資産減価償却率"/>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3827</xdr:rowOff>
    </xdr:from>
    <xdr:ext cx="405111" cy="259045"/>
    <xdr:sp macro="" textlink="">
      <xdr:nvSpPr>
        <xdr:cNvPr id="767" name="n_1mainValue【児童館】&#10;有形固定資産減価償却率"/>
        <xdr:cNvSpPr txBox="1"/>
      </xdr:nvSpPr>
      <xdr:spPr>
        <a:xfrm>
          <a:off x="152660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160038</xdr:rowOff>
    </xdr:from>
    <xdr:ext cx="405111" cy="259045"/>
    <xdr:sp macro="" textlink="">
      <xdr:nvSpPr>
        <xdr:cNvPr id="768" name="n_2mainValue【児童館】&#10;有形固定資産減価償却率"/>
        <xdr:cNvSpPr txBox="1"/>
      </xdr:nvSpPr>
      <xdr:spPr>
        <a:xfrm>
          <a:off x="14389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146702</xdr:rowOff>
    </xdr:from>
    <xdr:ext cx="405111" cy="259045"/>
    <xdr:sp macro="" textlink="">
      <xdr:nvSpPr>
        <xdr:cNvPr id="769" name="n_3mainValue【児童館】&#10;有形固定資産減価償却率"/>
        <xdr:cNvSpPr txBox="1"/>
      </xdr:nvSpPr>
      <xdr:spPr>
        <a:xfrm>
          <a:off x="13500744"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156227</xdr:rowOff>
    </xdr:from>
    <xdr:ext cx="405111" cy="259045"/>
    <xdr:sp macro="" textlink="">
      <xdr:nvSpPr>
        <xdr:cNvPr id="770" name="n_4mainValue【児童館】&#10;有形固定資産減価償却率"/>
        <xdr:cNvSpPr txBox="1"/>
      </xdr:nvSpPr>
      <xdr:spPr>
        <a:xfrm>
          <a:off x="12611744"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1" name="直線コネクタ 7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2" name="テキスト ボックス 7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3" name="直線コネクタ 7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4" name="テキスト ボックス 7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5" name="直線コネクタ 7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6" name="テキスト ボックス 7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7" name="直線コネクタ 7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8" name="テキスト ボックス 7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792" name="直線コネクタ 791"/>
        <xdr:cNvCxnSpPr/>
      </xdr:nvCxnSpPr>
      <xdr:spPr>
        <a:xfrm flipV="1">
          <a:off x="22160864"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93"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94" name="直線コネクタ 793"/>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795" name="【児童館】&#10;一人当たり面積最大値テキスト"/>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796" name="直線コネクタ 795"/>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97"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98" name="フローチャート: 判断 797"/>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99" name="フローチャート: 判断 79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800" name="フローチャート: 判断 799"/>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01" name="フローチャート: 判断 800"/>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02" name="フローチャート: 判断 801"/>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808" name="楕円 807"/>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809" name="【児童館】&#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810" name="楕円 809"/>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811" name="直線コネクタ 810"/>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812" name="楕円 811"/>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813" name="直線コネクタ 812"/>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14" name="楕円 813"/>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815" name="直線コネクタ 814"/>
        <xdr:cNvCxnSpPr/>
      </xdr:nvCxnSpPr>
      <xdr:spPr>
        <a:xfrm>
          <a:off x="19545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16" name="n_1aveValue【児童館】&#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817"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818" name="n_3ave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19" name="n_4aveValue【児童館】&#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820"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821" name="n_2main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822" name="n_3main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3" name="正方形/長方形 8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4" name="正方形/長方形 8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5" name="正方形/長方形 8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6" name="正方形/長方形 8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7" name="正方形/長方形 8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8" name="正方形/長方形 8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9" name="正方形/長方形 8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0" name="正方形/長方形 8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1" name="テキスト ボックス 8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2" name="直線コネクタ 8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3" name="テキスト ボックス 83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34" name="直線コネクタ 83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35" name="テキスト ボックス 834"/>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36" name="直線コネクタ 83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37" name="テキスト ボックス 83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38" name="直線コネクタ 83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39" name="テキスト ボックス 83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40" name="直線コネクタ 83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41" name="テキスト ボックス 84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2" name="直線コネクタ 8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43" name="テキスト ボックス 84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71628</xdr:rowOff>
    </xdr:from>
    <xdr:to>
      <xdr:col>85</xdr:col>
      <xdr:colOff>126364</xdr:colOff>
      <xdr:row>108</xdr:row>
      <xdr:rowOff>62485</xdr:rowOff>
    </xdr:to>
    <xdr:cxnSp macro="">
      <xdr:nvCxnSpPr>
        <xdr:cNvPr id="845" name="直線コネクタ 844"/>
        <xdr:cNvCxnSpPr/>
      </xdr:nvCxnSpPr>
      <xdr:spPr>
        <a:xfrm flipV="1">
          <a:off x="16318864" y="17216628"/>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846" name="【公民館】&#10;有形固定資産減価償却率最小値テキスト"/>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847" name="直線コネクタ 846"/>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18305</xdr:rowOff>
    </xdr:from>
    <xdr:ext cx="405111" cy="259045"/>
    <xdr:sp macro="" textlink="">
      <xdr:nvSpPr>
        <xdr:cNvPr id="848" name="【公民館】&#10;有形固定資産減価償却率最大値テキスト"/>
        <xdr:cNvSpPr txBox="1"/>
      </xdr:nvSpPr>
      <xdr:spPr>
        <a:xfrm>
          <a:off x="16357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71628</xdr:rowOff>
    </xdr:from>
    <xdr:to>
      <xdr:col>86</xdr:col>
      <xdr:colOff>25400</xdr:colOff>
      <xdr:row>100</xdr:row>
      <xdr:rowOff>71628</xdr:rowOff>
    </xdr:to>
    <xdr:cxnSp macro="">
      <xdr:nvCxnSpPr>
        <xdr:cNvPr id="849" name="直線コネクタ 848"/>
        <xdr:cNvCxnSpPr/>
      </xdr:nvCxnSpPr>
      <xdr:spPr>
        <a:xfrm>
          <a:off x="16230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98569</xdr:rowOff>
    </xdr:from>
    <xdr:ext cx="405111" cy="259045"/>
    <xdr:sp macro="" textlink="">
      <xdr:nvSpPr>
        <xdr:cNvPr id="850" name="【公民館】&#10;有形固定資産減価償却率平均値テキスト"/>
        <xdr:cNvSpPr txBox="1"/>
      </xdr:nvSpPr>
      <xdr:spPr>
        <a:xfrm>
          <a:off x="16357600" y="17415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851" name="フローチャート: 判断 850"/>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41402</xdr:rowOff>
    </xdr:from>
    <xdr:to>
      <xdr:col>81</xdr:col>
      <xdr:colOff>101600</xdr:colOff>
      <xdr:row>102</xdr:row>
      <xdr:rowOff>143002</xdr:rowOff>
    </xdr:to>
    <xdr:sp macro="" textlink="">
      <xdr:nvSpPr>
        <xdr:cNvPr id="852" name="フローチャート: 判断 851"/>
        <xdr:cNvSpPr/>
      </xdr:nvSpPr>
      <xdr:spPr>
        <a:xfrm>
          <a:off x="15430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64263</xdr:rowOff>
    </xdr:from>
    <xdr:to>
      <xdr:col>76</xdr:col>
      <xdr:colOff>165100</xdr:colOff>
      <xdr:row>102</xdr:row>
      <xdr:rowOff>165863</xdr:rowOff>
    </xdr:to>
    <xdr:sp macro="" textlink="">
      <xdr:nvSpPr>
        <xdr:cNvPr id="853" name="フローチャート: 判断 852"/>
        <xdr:cNvSpPr/>
      </xdr:nvSpPr>
      <xdr:spPr>
        <a:xfrm>
          <a:off x="14541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32258</xdr:rowOff>
    </xdr:from>
    <xdr:to>
      <xdr:col>72</xdr:col>
      <xdr:colOff>38100</xdr:colOff>
      <xdr:row>102</xdr:row>
      <xdr:rowOff>133858</xdr:rowOff>
    </xdr:to>
    <xdr:sp macro="" textlink="">
      <xdr:nvSpPr>
        <xdr:cNvPr id="854" name="フローチャート: 判断 853"/>
        <xdr:cNvSpPr/>
      </xdr:nvSpPr>
      <xdr:spPr>
        <a:xfrm>
          <a:off x="13652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7113</xdr:rowOff>
    </xdr:from>
    <xdr:to>
      <xdr:col>67</xdr:col>
      <xdr:colOff>101600</xdr:colOff>
      <xdr:row>102</xdr:row>
      <xdr:rowOff>108713</xdr:rowOff>
    </xdr:to>
    <xdr:sp macro="" textlink="">
      <xdr:nvSpPr>
        <xdr:cNvPr id="855" name="フローチャート: 判断 854"/>
        <xdr:cNvSpPr/>
      </xdr:nvSpPr>
      <xdr:spPr>
        <a:xfrm>
          <a:off x="12763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6" name="テキスト ボックス 8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7" name="テキスト ボックス 8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8" name="テキスト ボックス 8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9" name="テキスト ボックス 8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0" name="テキスト ボックス 8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151130</xdr:rowOff>
    </xdr:from>
    <xdr:to>
      <xdr:col>85</xdr:col>
      <xdr:colOff>177800</xdr:colOff>
      <xdr:row>103</xdr:row>
      <xdr:rowOff>81280</xdr:rowOff>
    </xdr:to>
    <xdr:sp macro="" textlink="">
      <xdr:nvSpPr>
        <xdr:cNvPr id="861" name="楕円 860"/>
        <xdr:cNvSpPr/>
      </xdr:nvSpPr>
      <xdr:spPr>
        <a:xfrm>
          <a:off x="16268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129557</xdr:rowOff>
    </xdr:from>
    <xdr:ext cx="405111" cy="259045"/>
    <xdr:sp macro="" textlink="">
      <xdr:nvSpPr>
        <xdr:cNvPr id="862" name="【公民館】&#10;有形固定資産減価償却率該当値テキスト"/>
        <xdr:cNvSpPr txBox="1"/>
      </xdr:nvSpPr>
      <xdr:spPr>
        <a:xfrm>
          <a:off x="16357600"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105411</xdr:rowOff>
    </xdr:from>
    <xdr:to>
      <xdr:col>81</xdr:col>
      <xdr:colOff>101600</xdr:colOff>
      <xdr:row>103</xdr:row>
      <xdr:rowOff>35561</xdr:rowOff>
    </xdr:to>
    <xdr:sp macro="" textlink="">
      <xdr:nvSpPr>
        <xdr:cNvPr id="863" name="楕円 862"/>
        <xdr:cNvSpPr/>
      </xdr:nvSpPr>
      <xdr:spPr>
        <a:xfrm>
          <a:off x="15430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156211</xdr:rowOff>
    </xdr:from>
    <xdr:to>
      <xdr:col>85</xdr:col>
      <xdr:colOff>127000</xdr:colOff>
      <xdr:row>103</xdr:row>
      <xdr:rowOff>30480</xdr:rowOff>
    </xdr:to>
    <xdr:cxnSp macro="">
      <xdr:nvCxnSpPr>
        <xdr:cNvPr id="864" name="直線コネクタ 863"/>
        <xdr:cNvCxnSpPr/>
      </xdr:nvCxnSpPr>
      <xdr:spPr>
        <a:xfrm>
          <a:off x="15481300" y="176441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103124</xdr:rowOff>
    </xdr:from>
    <xdr:to>
      <xdr:col>76</xdr:col>
      <xdr:colOff>165100</xdr:colOff>
      <xdr:row>104</xdr:row>
      <xdr:rowOff>33274</xdr:rowOff>
    </xdr:to>
    <xdr:sp macro="" textlink="">
      <xdr:nvSpPr>
        <xdr:cNvPr id="865" name="楕円 864"/>
        <xdr:cNvSpPr/>
      </xdr:nvSpPr>
      <xdr:spPr>
        <a:xfrm>
          <a:off x="14541500" y="177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156211</xdr:rowOff>
    </xdr:from>
    <xdr:to>
      <xdr:col>81</xdr:col>
      <xdr:colOff>50800</xdr:colOff>
      <xdr:row>103</xdr:row>
      <xdr:rowOff>153924</xdr:rowOff>
    </xdr:to>
    <xdr:cxnSp macro="">
      <xdr:nvCxnSpPr>
        <xdr:cNvPr id="866" name="直線コネクタ 865"/>
        <xdr:cNvCxnSpPr/>
      </xdr:nvCxnSpPr>
      <xdr:spPr>
        <a:xfrm flipV="1">
          <a:off x="14592300" y="17644111"/>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57404</xdr:rowOff>
    </xdr:from>
    <xdr:to>
      <xdr:col>72</xdr:col>
      <xdr:colOff>38100</xdr:colOff>
      <xdr:row>103</xdr:row>
      <xdr:rowOff>159004</xdr:rowOff>
    </xdr:to>
    <xdr:sp macro="" textlink="">
      <xdr:nvSpPr>
        <xdr:cNvPr id="867" name="楕円 866"/>
        <xdr:cNvSpPr/>
      </xdr:nvSpPr>
      <xdr:spPr>
        <a:xfrm>
          <a:off x="136525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108204</xdr:rowOff>
    </xdr:from>
    <xdr:to>
      <xdr:col>76</xdr:col>
      <xdr:colOff>114300</xdr:colOff>
      <xdr:row>103</xdr:row>
      <xdr:rowOff>153924</xdr:rowOff>
    </xdr:to>
    <xdr:cxnSp macro="">
      <xdr:nvCxnSpPr>
        <xdr:cNvPr id="868" name="直線コネクタ 867"/>
        <xdr:cNvCxnSpPr/>
      </xdr:nvCxnSpPr>
      <xdr:spPr>
        <a:xfrm>
          <a:off x="13703300" y="177675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52832</xdr:rowOff>
    </xdr:from>
    <xdr:to>
      <xdr:col>67</xdr:col>
      <xdr:colOff>101600</xdr:colOff>
      <xdr:row>104</xdr:row>
      <xdr:rowOff>154432</xdr:rowOff>
    </xdr:to>
    <xdr:sp macro="" textlink="">
      <xdr:nvSpPr>
        <xdr:cNvPr id="869" name="楕円 868"/>
        <xdr:cNvSpPr/>
      </xdr:nvSpPr>
      <xdr:spPr>
        <a:xfrm>
          <a:off x="12763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108204</xdr:rowOff>
    </xdr:from>
    <xdr:to>
      <xdr:col>71</xdr:col>
      <xdr:colOff>177800</xdr:colOff>
      <xdr:row>104</xdr:row>
      <xdr:rowOff>103632</xdr:rowOff>
    </xdr:to>
    <xdr:cxnSp macro="">
      <xdr:nvCxnSpPr>
        <xdr:cNvPr id="870" name="直線コネクタ 869"/>
        <xdr:cNvCxnSpPr/>
      </xdr:nvCxnSpPr>
      <xdr:spPr>
        <a:xfrm flipV="1">
          <a:off x="12814300" y="17767554"/>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159529</xdr:rowOff>
    </xdr:from>
    <xdr:ext cx="405111" cy="259045"/>
    <xdr:sp macro="" textlink="">
      <xdr:nvSpPr>
        <xdr:cNvPr id="871" name="n_1aveValue【公民館】&#10;有形固定資産減価償却率"/>
        <xdr:cNvSpPr txBox="1"/>
      </xdr:nvSpPr>
      <xdr:spPr>
        <a:xfrm>
          <a:off x="152660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10940</xdr:rowOff>
    </xdr:from>
    <xdr:ext cx="405111" cy="259045"/>
    <xdr:sp macro="" textlink="">
      <xdr:nvSpPr>
        <xdr:cNvPr id="872" name="n_2aveValue【公民館】&#10;有形固定資産減価償却率"/>
        <xdr:cNvSpPr txBox="1"/>
      </xdr:nvSpPr>
      <xdr:spPr>
        <a:xfrm>
          <a:off x="14389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150385</xdr:rowOff>
    </xdr:from>
    <xdr:ext cx="405111" cy="259045"/>
    <xdr:sp macro="" textlink="">
      <xdr:nvSpPr>
        <xdr:cNvPr id="873" name="n_3aveValue【公民館】&#10;有形固定資産減価償却率"/>
        <xdr:cNvSpPr txBox="1"/>
      </xdr:nvSpPr>
      <xdr:spPr>
        <a:xfrm>
          <a:off x="13500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125240</xdr:rowOff>
    </xdr:from>
    <xdr:ext cx="405111" cy="259045"/>
    <xdr:sp macro="" textlink="">
      <xdr:nvSpPr>
        <xdr:cNvPr id="874" name="n_4aveValue【公民館】&#10;有形固定資産減価償却率"/>
        <xdr:cNvSpPr txBox="1"/>
      </xdr:nvSpPr>
      <xdr:spPr>
        <a:xfrm>
          <a:off x="12611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26688</xdr:rowOff>
    </xdr:from>
    <xdr:ext cx="405111" cy="259045"/>
    <xdr:sp macro="" textlink="">
      <xdr:nvSpPr>
        <xdr:cNvPr id="875" name="n_1mainValue【公民館】&#10;有形固定資産減価償却率"/>
        <xdr:cNvSpPr txBox="1"/>
      </xdr:nvSpPr>
      <xdr:spPr>
        <a:xfrm>
          <a:off x="152660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24401</xdr:rowOff>
    </xdr:from>
    <xdr:ext cx="405111" cy="259045"/>
    <xdr:sp macro="" textlink="">
      <xdr:nvSpPr>
        <xdr:cNvPr id="876" name="n_2mainValue【公民館】&#10;有形固定資産減価償却率"/>
        <xdr:cNvSpPr txBox="1"/>
      </xdr:nvSpPr>
      <xdr:spPr>
        <a:xfrm>
          <a:off x="14389744" y="1785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150131</xdr:rowOff>
    </xdr:from>
    <xdr:ext cx="405111" cy="259045"/>
    <xdr:sp macro="" textlink="">
      <xdr:nvSpPr>
        <xdr:cNvPr id="877" name="n_3mainValue【公民館】&#10;有形固定資産減価償却率"/>
        <xdr:cNvSpPr txBox="1"/>
      </xdr:nvSpPr>
      <xdr:spPr>
        <a:xfrm>
          <a:off x="13500744" y="1780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145559</xdr:rowOff>
    </xdr:from>
    <xdr:ext cx="405111" cy="259045"/>
    <xdr:sp macro="" textlink="">
      <xdr:nvSpPr>
        <xdr:cNvPr id="878" name="n_4mainValue【公民館】&#10;有形固定資産減価償却率"/>
        <xdr:cNvSpPr txBox="1"/>
      </xdr:nvSpPr>
      <xdr:spPr>
        <a:xfrm>
          <a:off x="12611744" y="1797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9" name="正方形/長方形 8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0" name="正方形/長方形 8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1" name="正方形/長方形 8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2" name="正方形/長方形 8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3" name="正方形/長方形 8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4" name="正方形/長方形 8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5" name="正方形/長方形 8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6" name="正方形/長方形 8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7" name="テキスト ボックス 8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8" name="直線コネクタ 8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9" name="直線コネクタ 88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0" name="テキスト ボックス 88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1" name="直線コネクタ 89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2" name="テキスト ボックス 89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3" name="直線コネクタ 89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4" name="テキスト ボックス 89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5" name="直線コネクタ 89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6" name="テキスト ボックス 89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7" name="直線コネクタ 8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8" name="テキスト ボックス 8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149352</xdr:rowOff>
    </xdr:from>
    <xdr:to>
      <xdr:col>116</xdr:col>
      <xdr:colOff>62864</xdr:colOff>
      <xdr:row>108</xdr:row>
      <xdr:rowOff>35052</xdr:rowOff>
    </xdr:to>
    <xdr:cxnSp macro="">
      <xdr:nvCxnSpPr>
        <xdr:cNvPr id="900" name="直線コネクタ 899"/>
        <xdr:cNvCxnSpPr/>
      </xdr:nvCxnSpPr>
      <xdr:spPr>
        <a:xfrm flipV="1">
          <a:off x="22160864" y="1729435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01"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02" name="直線コネクタ 901"/>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96029</xdr:rowOff>
    </xdr:from>
    <xdr:ext cx="469744" cy="259045"/>
    <xdr:sp macro="" textlink="">
      <xdr:nvSpPr>
        <xdr:cNvPr id="903" name="【公民館】&#10;一人当たり面積最大値テキスト"/>
        <xdr:cNvSpPr txBox="1"/>
      </xdr:nvSpPr>
      <xdr:spPr>
        <a:xfrm>
          <a:off x="22199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149352</xdr:rowOff>
    </xdr:from>
    <xdr:to>
      <xdr:col>116</xdr:col>
      <xdr:colOff>152400</xdr:colOff>
      <xdr:row>100</xdr:row>
      <xdr:rowOff>149352</xdr:rowOff>
    </xdr:to>
    <xdr:cxnSp macro="">
      <xdr:nvCxnSpPr>
        <xdr:cNvPr id="904" name="直線コネクタ 903"/>
        <xdr:cNvCxnSpPr/>
      </xdr:nvCxnSpPr>
      <xdr:spPr>
        <a:xfrm>
          <a:off x="22072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47262</xdr:rowOff>
    </xdr:from>
    <xdr:ext cx="469744" cy="259045"/>
    <xdr:sp macro="" textlink="">
      <xdr:nvSpPr>
        <xdr:cNvPr id="905" name="【公民館】&#10;一人当たり面積平均値テキスト"/>
        <xdr:cNvSpPr txBox="1"/>
      </xdr:nvSpPr>
      <xdr:spPr>
        <a:xfrm>
          <a:off x="22199600" y="1804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68835</xdr:rowOff>
    </xdr:from>
    <xdr:to>
      <xdr:col>116</xdr:col>
      <xdr:colOff>114300</xdr:colOff>
      <xdr:row>105</xdr:row>
      <xdr:rowOff>170435</xdr:rowOff>
    </xdr:to>
    <xdr:sp macro="" textlink="">
      <xdr:nvSpPr>
        <xdr:cNvPr id="906" name="フローチャート: 判断 905"/>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907" name="フローチャート: 判断 906"/>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908" name="フローチャート: 判断 907"/>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909" name="フローチャート: 判断 908"/>
        <xdr:cNvSpPr/>
      </xdr:nvSpPr>
      <xdr:spPr>
        <a:xfrm>
          <a:off x="19494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910" name="フローチャート: 判断 909"/>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1" name="テキスト ボックス 9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2" name="テキスト ボックス 9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3" name="テキスト ボックス 9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4" name="テキスト ボックス 9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5" name="テキスト ボックス 9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98552</xdr:rowOff>
    </xdr:from>
    <xdr:to>
      <xdr:col>116</xdr:col>
      <xdr:colOff>114300</xdr:colOff>
      <xdr:row>101</xdr:row>
      <xdr:rowOff>28702</xdr:rowOff>
    </xdr:to>
    <xdr:sp macro="" textlink="">
      <xdr:nvSpPr>
        <xdr:cNvPr id="916" name="楕円 915"/>
        <xdr:cNvSpPr/>
      </xdr:nvSpPr>
      <xdr:spPr>
        <a:xfrm>
          <a:off x="22110700" y="172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51579</xdr:rowOff>
    </xdr:from>
    <xdr:ext cx="469744" cy="259045"/>
    <xdr:sp macro="" textlink="">
      <xdr:nvSpPr>
        <xdr:cNvPr id="917" name="【公民館】&#10;一人当たり面積該当値テキスト"/>
        <xdr:cNvSpPr txBox="1"/>
      </xdr:nvSpPr>
      <xdr:spPr>
        <a:xfrm>
          <a:off x="22199600" y="1719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112268</xdr:rowOff>
    </xdr:from>
    <xdr:to>
      <xdr:col>112</xdr:col>
      <xdr:colOff>38100</xdr:colOff>
      <xdr:row>101</xdr:row>
      <xdr:rowOff>42418</xdr:rowOff>
    </xdr:to>
    <xdr:sp macro="" textlink="">
      <xdr:nvSpPr>
        <xdr:cNvPr id="918" name="楕円 917"/>
        <xdr:cNvSpPr/>
      </xdr:nvSpPr>
      <xdr:spPr>
        <a:xfrm>
          <a:off x="21272500" y="172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149352</xdr:rowOff>
    </xdr:from>
    <xdr:to>
      <xdr:col>116</xdr:col>
      <xdr:colOff>63500</xdr:colOff>
      <xdr:row>100</xdr:row>
      <xdr:rowOff>163068</xdr:rowOff>
    </xdr:to>
    <xdr:cxnSp macro="">
      <xdr:nvCxnSpPr>
        <xdr:cNvPr id="919" name="直線コネクタ 918"/>
        <xdr:cNvCxnSpPr/>
      </xdr:nvCxnSpPr>
      <xdr:spPr>
        <a:xfrm flipV="1">
          <a:off x="21323300" y="172943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4826</xdr:rowOff>
    </xdr:from>
    <xdr:to>
      <xdr:col>107</xdr:col>
      <xdr:colOff>101600</xdr:colOff>
      <xdr:row>101</xdr:row>
      <xdr:rowOff>106426</xdr:rowOff>
    </xdr:to>
    <xdr:sp macro="" textlink="">
      <xdr:nvSpPr>
        <xdr:cNvPr id="920" name="楕円 919"/>
        <xdr:cNvSpPr/>
      </xdr:nvSpPr>
      <xdr:spPr>
        <a:xfrm>
          <a:off x="20383500" y="173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163068</xdr:rowOff>
    </xdr:from>
    <xdr:to>
      <xdr:col>111</xdr:col>
      <xdr:colOff>177800</xdr:colOff>
      <xdr:row>101</xdr:row>
      <xdr:rowOff>55626</xdr:rowOff>
    </xdr:to>
    <xdr:cxnSp macro="">
      <xdr:nvCxnSpPr>
        <xdr:cNvPr id="921" name="直線コネクタ 920"/>
        <xdr:cNvCxnSpPr/>
      </xdr:nvCxnSpPr>
      <xdr:spPr>
        <a:xfrm flipV="1">
          <a:off x="20434300" y="17308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18542</xdr:rowOff>
    </xdr:from>
    <xdr:to>
      <xdr:col>102</xdr:col>
      <xdr:colOff>165100</xdr:colOff>
      <xdr:row>101</xdr:row>
      <xdr:rowOff>120142</xdr:rowOff>
    </xdr:to>
    <xdr:sp macro="" textlink="">
      <xdr:nvSpPr>
        <xdr:cNvPr id="922" name="楕円 921"/>
        <xdr:cNvSpPr/>
      </xdr:nvSpPr>
      <xdr:spPr>
        <a:xfrm>
          <a:off x="19494500" y="173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55626</xdr:rowOff>
    </xdr:from>
    <xdr:to>
      <xdr:col>107</xdr:col>
      <xdr:colOff>50800</xdr:colOff>
      <xdr:row>101</xdr:row>
      <xdr:rowOff>69342</xdr:rowOff>
    </xdr:to>
    <xdr:cxnSp macro="">
      <xdr:nvCxnSpPr>
        <xdr:cNvPr id="923" name="直線コネクタ 922"/>
        <xdr:cNvCxnSpPr/>
      </xdr:nvCxnSpPr>
      <xdr:spPr>
        <a:xfrm flipV="1">
          <a:off x="19545300" y="17372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161562</xdr:rowOff>
    </xdr:from>
    <xdr:ext cx="469744" cy="259045"/>
    <xdr:sp macro="" textlink="">
      <xdr:nvSpPr>
        <xdr:cNvPr id="924" name="n_1aveValue【公民館】&#10;一人当たり面積"/>
        <xdr:cNvSpPr txBox="1"/>
      </xdr:nvSpPr>
      <xdr:spPr>
        <a:xfrm>
          <a:off x="210757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925" name="n_2aveValue【公民館】&#10;一人当たり面積"/>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124985</xdr:rowOff>
    </xdr:from>
    <xdr:ext cx="469744" cy="259045"/>
    <xdr:sp macro="" textlink="">
      <xdr:nvSpPr>
        <xdr:cNvPr id="926" name="n_3aveValue【公民館】&#10;一人当たり面積"/>
        <xdr:cNvSpPr txBox="1"/>
      </xdr:nvSpPr>
      <xdr:spPr>
        <a:xfrm>
          <a:off x="19310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927" name="n_4aveValue【公民館】&#10;一人当たり面積"/>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58945</xdr:rowOff>
    </xdr:from>
    <xdr:ext cx="469744" cy="259045"/>
    <xdr:sp macro="" textlink="">
      <xdr:nvSpPr>
        <xdr:cNvPr id="928" name="n_1mainValue【公民館】&#10;一人当たり面積"/>
        <xdr:cNvSpPr txBox="1"/>
      </xdr:nvSpPr>
      <xdr:spPr>
        <a:xfrm>
          <a:off x="21075727" y="1703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122953</xdr:rowOff>
    </xdr:from>
    <xdr:ext cx="469744" cy="259045"/>
    <xdr:sp macro="" textlink="">
      <xdr:nvSpPr>
        <xdr:cNvPr id="929" name="n_2mainValue【公民館】&#10;一人当たり面積"/>
        <xdr:cNvSpPr txBox="1"/>
      </xdr:nvSpPr>
      <xdr:spPr>
        <a:xfrm>
          <a:off x="20199427" y="1709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136669</xdr:rowOff>
    </xdr:from>
    <xdr:ext cx="469744" cy="259045"/>
    <xdr:sp macro="" textlink="">
      <xdr:nvSpPr>
        <xdr:cNvPr id="930" name="n_3mainValue【公民館】&#10;一人当たり面積"/>
        <xdr:cNvSpPr txBox="1"/>
      </xdr:nvSpPr>
      <xdr:spPr>
        <a:xfrm>
          <a:off x="19310427" y="1711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1" name="正方形/長方形 9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2" name="正方形/長方形 9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3" name="テキスト ボックス 9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公共施設は、市町村合併により施設数が多く、財政制約上の問題から更新が進まず、全体的に有形固定資産減価償却率が高くなっている。特に高い施設は、幼稚園・保育所、児童館、橋りょう・トンネルである。幼稚園・保育所については、統合・民営化を進めているところである。また、老朽化が進み、耐震基準も満たしていない市役所本庁舎、市民センター庁舎については、計画的に建替えを行うこととしている。一方、学校施設の有形固定資産減価償却率は、学校統廃合を進めたことと、耐震基準を満たすために計画的に改築等を進めたことにより、全国平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と同水準と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今後、公共施設等総合管理計画に掲げた施設保有量の削減を進めるとともに、個別施設計画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、施設の維持管理経費の削減を図る。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121,278
120,513
487.60
70,949,537
69,792,579
935,212
33,800,958
84,585,108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127635</xdr:rowOff>
    </xdr:from>
    <xdr:to>
      <xdr:col>24</xdr:col>
      <xdr:colOff>62865</xdr:colOff>
      <xdr:row>40</xdr:row>
      <xdr:rowOff>160020</xdr:rowOff>
    </xdr:to>
    <xdr:cxnSp macro="">
      <xdr:nvCxnSpPr>
        <xdr:cNvPr id="57" name="直線コネクタ 56"/>
        <xdr:cNvCxnSpPr/>
      </xdr:nvCxnSpPr>
      <xdr:spPr>
        <a:xfrm flipV="1">
          <a:off x="4634865" y="561403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74312</xdr:rowOff>
    </xdr:from>
    <xdr:ext cx="405111" cy="259045"/>
    <xdr:sp macro="" textlink="">
      <xdr:nvSpPr>
        <xdr:cNvPr id="60" name="【図書館】&#10;有形固定資産減価償却率最大値テキスト"/>
        <xdr:cNvSpPr txBox="1"/>
      </xdr:nvSpPr>
      <xdr:spPr>
        <a:xfrm>
          <a:off x="4673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127635</xdr:rowOff>
    </xdr:from>
    <xdr:to>
      <xdr:col>24</xdr:col>
      <xdr:colOff>152400</xdr:colOff>
      <xdr:row>32</xdr:row>
      <xdr:rowOff>127635</xdr:rowOff>
    </xdr:to>
    <xdr:cxnSp macro="">
      <xdr:nvCxnSpPr>
        <xdr:cNvPr id="61" name="直線コネクタ 60"/>
        <xdr:cNvCxnSpPr/>
      </xdr:nvCxnSpPr>
      <xdr:spPr>
        <a:xfrm>
          <a:off x="4546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132097</xdr:rowOff>
    </xdr:from>
    <xdr:ext cx="405111" cy="259045"/>
    <xdr:sp macro="" textlink="">
      <xdr:nvSpPr>
        <xdr:cNvPr id="62" name="【図書館】&#10;有形固定資産減価償却率平均値テキスト"/>
        <xdr:cNvSpPr txBox="1"/>
      </xdr:nvSpPr>
      <xdr:spPr>
        <a:xfrm>
          <a:off x="4673600" y="596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109220</xdr:rowOff>
    </xdr:from>
    <xdr:to>
      <xdr:col>24</xdr:col>
      <xdr:colOff>114300</xdr:colOff>
      <xdr:row>36</xdr:row>
      <xdr:rowOff>39370</xdr:rowOff>
    </xdr:to>
    <xdr:sp macro="" textlink="">
      <xdr:nvSpPr>
        <xdr:cNvPr id="63" name="フローチャート: 判断 62"/>
        <xdr:cNvSpPr/>
      </xdr:nvSpPr>
      <xdr:spPr>
        <a:xfrm>
          <a:off x="45847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4" name="フローチャート: 判断 63"/>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107315</xdr:rowOff>
    </xdr:from>
    <xdr:to>
      <xdr:col>15</xdr:col>
      <xdr:colOff>101600</xdr:colOff>
      <xdr:row>36</xdr:row>
      <xdr:rowOff>37465</xdr:rowOff>
    </xdr:to>
    <xdr:sp macro="" textlink="">
      <xdr:nvSpPr>
        <xdr:cNvPr id="65" name="フローチャート: 判断 64"/>
        <xdr:cNvSpPr/>
      </xdr:nvSpPr>
      <xdr:spPr>
        <a:xfrm>
          <a:off x="2857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124460</xdr:rowOff>
    </xdr:from>
    <xdr:to>
      <xdr:col>6</xdr:col>
      <xdr:colOff>38100</xdr:colOff>
      <xdr:row>35</xdr:row>
      <xdr:rowOff>54610</xdr:rowOff>
    </xdr:to>
    <xdr:sp macro="" textlink="">
      <xdr:nvSpPr>
        <xdr:cNvPr id="67" name="フローチャート: 判断 66"/>
        <xdr:cNvSpPr/>
      </xdr:nvSpPr>
      <xdr:spPr>
        <a:xfrm>
          <a:off x="1079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50165</xdr:rowOff>
    </xdr:from>
    <xdr:to>
      <xdr:col>24</xdr:col>
      <xdr:colOff>114300</xdr:colOff>
      <xdr:row>38</xdr:row>
      <xdr:rowOff>151765</xdr:rowOff>
    </xdr:to>
    <xdr:sp macro="" textlink="">
      <xdr:nvSpPr>
        <xdr:cNvPr id="73" name="楕円 72"/>
        <xdr:cNvSpPr/>
      </xdr:nvSpPr>
      <xdr:spPr>
        <a:xfrm>
          <a:off x="4584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28592</xdr:rowOff>
    </xdr:from>
    <xdr:ext cx="405111" cy="259045"/>
    <xdr:sp macro="" textlink="">
      <xdr:nvSpPr>
        <xdr:cNvPr id="74" name="【図書館】&#10;有形固定資産減価償却率該当値テキスト"/>
        <xdr:cNvSpPr txBox="1"/>
      </xdr:nvSpPr>
      <xdr:spPr>
        <a:xfrm>
          <a:off x="46736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12065</xdr:rowOff>
    </xdr:from>
    <xdr:to>
      <xdr:col>20</xdr:col>
      <xdr:colOff>38100</xdr:colOff>
      <xdr:row>38</xdr:row>
      <xdr:rowOff>113665</xdr:rowOff>
    </xdr:to>
    <xdr:sp macro="" textlink="">
      <xdr:nvSpPr>
        <xdr:cNvPr id="75" name="楕円 74"/>
        <xdr:cNvSpPr/>
      </xdr:nvSpPr>
      <xdr:spPr>
        <a:xfrm>
          <a:off x="3746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62865</xdr:rowOff>
    </xdr:from>
    <xdr:to>
      <xdr:col>24</xdr:col>
      <xdr:colOff>63500</xdr:colOff>
      <xdr:row>38</xdr:row>
      <xdr:rowOff>100965</xdr:rowOff>
    </xdr:to>
    <xdr:cxnSp macro="">
      <xdr:nvCxnSpPr>
        <xdr:cNvPr id="76" name="直線コネクタ 75"/>
        <xdr:cNvCxnSpPr/>
      </xdr:nvCxnSpPr>
      <xdr:spPr>
        <a:xfrm>
          <a:off x="3797300" y="65779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145415</xdr:rowOff>
    </xdr:from>
    <xdr:to>
      <xdr:col>15</xdr:col>
      <xdr:colOff>101600</xdr:colOff>
      <xdr:row>38</xdr:row>
      <xdr:rowOff>75565</xdr:rowOff>
    </xdr:to>
    <xdr:sp macro="" textlink="">
      <xdr:nvSpPr>
        <xdr:cNvPr id="77" name="楕円 76"/>
        <xdr:cNvSpPr/>
      </xdr:nvSpPr>
      <xdr:spPr>
        <a:xfrm>
          <a:off x="2857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24765</xdr:rowOff>
    </xdr:from>
    <xdr:to>
      <xdr:col>19</xdr:col>
      <xdr:colOff>177800</xdr:colOff>
      <xdr:row>38</xdr:row>
      <xdr:rowOff>62865</xdr:rowOff>
    </xdr:to>
    <xdr:cxnSp macro="">
      <xdr:nvCxnSpPr>
        <xdr:cNvPr id="78" name="直線コネクタ 77"/>
        <xdr:cNvCxnSpPr/>
      </xdr:nvCxnSpPr>
      <xdr:spPr>
        <a:xfrm>
          <a:off x="2908300" y="65398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107315</xdr:rowOff>
    </xdr:from>
    <xdr:to>
      <xdr:col>10</xdr:col>
      <xdr:colOff>165100</xdr:colOff>
      <xdr:row>38</xdr:row>
      <xdr:rowOff>37465</xdr:rowOff>
    </xdr:to>
    <xdr:sp macro="" textlink="">
      <xdr:nvSpPr>
        <xdr:cNvPr id="79" name="楕円 78"/>
        <xdr:cNvSpPr/>
      </xdr:nvSpPr>
      <xdr:spPr>
        <a:xfrm>
          <a:off x="1968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158115</xdr:rowOff>
    </xdr:from>
    <xdr:to>
      <xdr:col>15</xdr:col>
      <xdr:colOff>50800</xdr:colOff>
      <xdr:row>38</xdr:row>
      <xdr:rowOff>24765</xdr:rowOff>
    </xdr:to>
    <xdr:cxnSp macro="">
      <xdr:nvCxnSpPr>
        <xdr:cNvPr id="80" name="直線コネクタ 79"/>
        <xdr:cNvCxnSpPr/>
      </xdr:nvCxnSpPr>
      <xdr:spPr>
        <a:xfrm>
          <a:off x="2019300" y="65017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69215</xdr:rowOff>
    </xdr:from>
    <xdr:to>
      <xdr:col>6</xdr:col>
      <xdr:colOff>38100</xdr:colOff>
      <xdr:row>37</xdr:row>
      <xdr:rowOff>170815</xdr:rowOff>
    </xdr:to>
    <xdr:sp macro="" textlink="">
      <xdr:nvSpPr>
        <xdr:cNvPr id="81" name="楕円 80"/>
        <xdr:cNvSpPr/>
      </xdr:nvSpPr>
      <xdr:spPr>
        <a:xfrm>
          <a:off x="1079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120015</xdr:rowOff>
    </xdr:from>
    <xdr:to>
      <xdr:col>10</xdr:col>
      <xdr:colOff>114300</xdr:colOff>
      <xdr:row>37</xdr:row>
      <xdr:rowOff>158115</xdr:rowOff>
    </xdr:to>
    <xdr:cxnSp macro="">
      <xdr:nvCxnSpPr>
        <xdr:cNvPr id="82" name="直線コネクタ 81"/>
        <xdr:cNvCxnSpPr/>
      </xdr:nvCxnSpPr>
      <xdr:spPr>
        <a:xfrm>
          <a:off x="1130300" y="64636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3" name="n_1aveValue【図書館】&#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53992</xdr:rowOff>
    </xdr:from>
    <xdr:ext cx="405111" cy="259045"/>
    <xdr:sp macro="" textlink="">
      <xdr:nvSpPr>
        <xdr:cNvPr id="84" name="n_2aveValue【図書館】&#10;有形固定資産減価償却率"/>
        <xdr:cNvSpPr txBox="1"/>
      </xdr:nvSpPr>
      <xdr:spPr>
        <a:xfrm>
          <a:off x="2705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71137</xdr:rowOff>
    </xdr:from>
    <xdr:ext cx="405111" cy="259045"/>
    <xdr:sp macro="" textlink="">
      <xdr:nvSpPr>
        <xdr:cNvPr id="86" name="n_4aveValue【図書館】&#10;有形固定資産減価償却率"/>
        <xdr:cNvSpPr txBox="1"/>
      </xdr:nvSpPr>
      <xdr:spPr>
        <a:xfrm>
          <a:off x="927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104792</xdr:rowOff>
    </xdr:from>
    <xdr:ext cx="405111" cy="259045"/>
    <xdr:sp macro="" textlink="">
      <xdr:nvSpPr>
        <xdr:cNvPr id="87" name="n_1mainValue【図書館】&#10;有形固定資産減価償却率"/>
        <xdr:cNvSpPr txBox="1"/>
      </xdr:nvSpPr>
      <xdr:spPr>
        <a:xfrm>
          <a:off x="35820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66692</xdr:rowOff>
    </xdr:from>
    <xdr:ext cx="405111" cy="259045"/>
    <xdr:sp macro="" textlink="">
      <xdr:nvSpPr>
        <xdr:cNvPr id="88" name="n_2mainValue【図書館】&#10;有形固定資産減価償却率"/>
        <xdr:cNvSpPr txBox="1"/>
      </xdr:nvSpPr>
      <xdr:spPr>
        <a:xfrm>
          <a:off x="2705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9" name="n_3mainValue【図書館】&#10;有形固定資産減価償却率"/>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161942</xdr:rowOff>
    </xdr:from>
    <xdr:ext cx="405111" cy="259045"/>
    <xdr:sp macro="" textlink="">
      <xdr:nvSpPr>
        <xdr:cNvPr id="90" name="n_4mainValue【図書館】&#10;有形固定資産減価償却率"/>
        <xdr:cNvSpPr txBox="1"/>
      </xdr:nvSpPr>
      <xdr:spPr>
        <a:xfrm>
          <a:off x="927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117022</xdr:rowOff>
    </xdr:from>
    <xdr:to>
      <xdr:col>54</xdr:col>
      <xdr:colOff>189865</xdr:colOff>
      <xdr:row>42</xdr:row>
      <xdr:rowOff>157843</xdr:rowOff>
    </xdr:to>
    <xdr:cxnSp macro="">
      <xdr:nvCxnSpPr>
        <xdr:cNvPr id="117" name="直線コネクタ 116"/>
        <xdr:cNvCxnSpPr/>
      </xdr:nvCxnSpPr>
      <xdr:spPr>
        <a:xfrm flipV="1">
          <a:off x="10476865" y="57748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8"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9" name="直線コネクタ 118"/>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63699</xdr:rowOff>
    </xdr:from>
    <xdr:ext cx="469744" cy="259045"/>
    <xdr:sp macro="" textlink="">
      <xdr:nvSpPr>
        <xdr:cNvPr id="120" name="【図書館】&#10;一人当たり面積最大値テキスト"/>
        <xdr:cNvSpPr txBox="1"/>
      </xdr:nvSpPr>
      <xdr:spPr>
        <a:xfrm>
          <a:off x="10515600" y="55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117022</xdr:rowOff>
    </xdr:from>
    <xdr:to>
      <xdr:col>55</xdr:col>
      <xdr:colOff>88900</xdr:colOff>
      <xdr:row>33</xdr:row>
      <xdr:rowOff>117022</xdr:rowOff>
    </xdr:to>
    <xdr:cxnSp macro="">
      <xdr:nvCxnSpPr>
        <xdr:cNvPr id="121" name="直線コネクタ 120"/>
        <xdr:cNvCxnSpPr/>
      </xdr:nvCxnSpPr>
      <xdr:spPr>
        <a:xfrm>
          <a:off x="10388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138084</xdr:rowOff>
    </xdr:from>
    <xdr:ext cx="469744" cy="259045"/>
    <xdr:sp macro="" textlink="">
      <xdr:nvSpPr>
        <xdr:cNvPr id="122" name="【図書館】&#10;一人当たり面積平均値テキスト"/>
        <xdr:cNvSpPr txBox="1"/>
      </xdr:nvSpPr>
      <xdr:spPr>
        <a:xfrm>
          <a:off x="10515600" y="665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23" name="フローチャート: 判断 122"/>
        <xdr:cNvSpPr/>
      </xdr:nvSpPr>
      <xdr:spPr>
        <a:xfrm>
          <a:off x="104267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4" name="フローチャート: 判断 123"/>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5" name="フローチャート: 判断 124"/>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26" name="フローチャート: 判断 125"/>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131535</xdr:rowOff>
    </xdr:from>
    <xdr:to>
      <xdr:col>36</xdr:col>
      <xdr:colOff>165100</xdr:colOff>
      <xdr:row>40</xdr:row>
      <xdr:rowOff>61685</xdr:rowOff>
    </xdr:to>
    <xdr:sp macro="" textlink="">
      <xdr:nvSpPr>
        <xdr:cNvPr id="127" name="フローチャート: 判断 126"/>
        <xdr:cNvSpPr/>
      </xdr:nvSpPr>
      <xdr:spPr>
        <a:xfrm>
          <a:off x="6921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58057</xdr:rowOff>
    </xdr:from>
    <xdr:to>
      <xdr:col>55</xdr:col>
      <xdr:colOff>50800</xdr:colOff>
      <xdr:row>40</xdr:row>
      <xdr:rowOff>159657</xdr:rowOff>
    </xdr:to>
    <xdr:sp macro="" textlink="">
      <xdr:nvSpPr>
        <xdr:cNvPr id="133" name="楕円 132"/>
        <xdr:cNvSpPr/>
      </xdr:nvSpPr>
      <xdr:spPr>
        <a:xfrm>
          <a:off x="10426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36484</xdr:rowOff>
    </xdr:from>
    <xdr:ext cx="469744" cy="259045"/>
    <xdr:sp macro="" textlink="">
      <xdr:nvSpPr>
        <xdr:cNvPr id="134" name="【図書館】&#10;一人当たり面積該当値テキスト"/>
        <xdr:cNvSpPr txBox="1"/>
      </xdr:nvSpPr>
      <xdr:spPr>
        <a:xfrm>
          <a:off x="10515600"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58057</xdr:rowOff>
    </xdr:from>
    <xdr:to>
      <xdr:col>50</xdr:col>
      <xdr:colOff>165100</xdr:colOff>
      <xdr:row>40</xdr:row>
      <xdr:rowOff>159657</xdr:rowOff>
    </xdr:to>
    <xdr:sp macro="" textlink="">
      <xdr:nvSpPr>
        <xdr:cNvPr id="135" name="楕円 134"/>
        <xdr:cNvSpPr/>
      </xdr:nvSpPr>
      <xdr:spPr>
        <a:xfrm>
          <a:off x="9588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108857</xdr:rowOff>
    </xdr:from>
    <xdr:to>
      <xdr:col>55</xdr:col>
      <xdr:colOff>0</xdr:colOff>
      <xdr:row>40</xdr:row>
      <xdr:rowOff>108857</xdr:rowOff>
    </xdr:to>
    <xdr:cxnSp macro="">
      <xdr:nvCxnSpPr>
        <xdr:cNvPr id="136" name="直線コネクタ 135"/>
        <xdr:cNvCxnSpPr/>
      </xdr:nvCxnSpPr>
      <xdr:spPr>
        <a:xfrm>
          <a:off x="9639300" y="696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74385</xdr:rowOff>
    </xdr:from>
    <xdr:to>
      <xdr:col>46</xdr:col>
      <xdr:colOff>38100</xdr:colOff>
      <xdr:row>41</xdr:row>
      <xdr:rowOff>4535</xdr:rowOff>
    </xdr:to>
    <xdr:sp macro="" textlink="">
      <xdr:nvSpPr>
        <xdr:cNvPr id="137" name="楕円 136"/>
        <xdr:cNvSpPr/>
      </xdr:nvSpPr>
      <xdr:spPr>
        <a:xfrm>
          <a:off x="8699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108857</xdr:rowOff>
    </xdr:from>
    <xdr:to>
      <xdr:col>50</xdr:col>
      <xdr:colOff>114300</xdr:colOff>
      <xdr:row>40</xdr:row>
      <xdr:rowOff>125185</xdr:rowOff>
    </xdr:to>
    <xdr:cxnSp macro="">
      <xdr:nvCxnSpPr>
        <xdr:cNvPr id="138" name="直線コネクタ 137"/>
        <xdr:cNvCxnSpPr/>
      </xdr:nvCxnSpPr>
      <xdr:spPr>
        <a:xfrm flipV="1">
          <a:off x="8750300" y="6966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74385</xdr:rowOff>
    </xdr:from>
    <xdr:to>
      <xdr:col>41</xdr:col>
      <xdr:colOff>101600</xdr:colOff>
      <xdr:row>41</xdr:row>
      <xdr:rowOff>4535</xdr:rowOff>
    </xdr:to>
    <xdr:sp macro="" textlink="">
      <xdr:nvSpPr>
        <xdr:cNvPr id="139" name="楕円 138"/>
        <xdr:cNvSpPr/>
      </xdr:nvSpPr>
      <xdr:spPr>
        <a:xfrm>
          <a:off x="7810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125185</xdr:rowOff>
    </xdr:from>
    <xdr:to>
      <xdr:col>45</xdr:col>
      <xdr:colOff>177800</xdr:colOff>
      <xdr:row>40</xdr:row>
      <xdr:rowOff>125185</xdr:rowOff>
    </xdr:to>
    <xdr:cxnSp macro="">
      <xdr:nvCxnSpPr>
        <xdr:cNvPr id="140" name="直線コネクタ 139"/>
        <xdr:cNvCxnSpPr/>
      </xdr:nvCxnSpPr>
      <xdr:spPr>
        <a:xfrm>
          <a:off x="7861300" y="698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41" name="n_1aveValue【図書館】&#10;一人当たり面積"/>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2" name="n_2aveValue【図書館】&#10;一人当たり面積"/>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43" name="n_3aveValue【図書館】&#10;一人当たり面積"/>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78212</xdr:rowOff>
    </xdr:from>
    <xdr:ext cx="469744" cy="259045"/>
    <xdr:sp macro="" textlink="">
      <xdr:nvSpPr>
        <xdr:cNvPr id="144" name="n_4aveValue【図書館】&#10;一人当たり面積"/>
        <xdr:cNvSpPr txBox="1"/>
      </xdr:nvSpPr>
      <xdr:spPr>
        <a:xfrm>
          <a:off x="6737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150784</xdr:rowOff>
    </xdr:from>
    <xdr:ext cx="469744" cy="259045"/>
    <xdr:sp macro="" textlink="">
      <xdr:nvSpPr>
        <xdr:cNvPr id="145" name="n_1mainValue【図書館】&#10;一人当たり面積"/>
        <xdr:cNvSpPr txBox="1"/>
      </xdr:nvSpPr>
      <xdr:spPr>
        <a:xfrm>
          <a:off x="93917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167112</xdr:rowOff>
    </xdr:from>
    <xdr:ext cx="469744" cy="259045"/>
    <xdr:sp macro="" textlink="">
      <xdr:nvSpPr>
        <xdr:cNvPr id="146" name="n_2mainValue【図書館】&#10;一人当たり面積"/>
        <xdr:cNvSpPr txBox="1"/>
      </xdr:nvSpPr>
      <xdr:spPr>
        <a:xfrm>
          <a:off x="85154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167112</xdr:rowOff>
    </xdr:from>
    <xdr:ext cx="469744" cy="259045"/>
    <xdr:sp macro="" textlink="">
      <xdr:nvSpPr>
        <xdr:cNvPr id="147" name="n_3mainValue【図書館】&#10;一人当たり面積"/>
        <xdr:cNvSpPr txBox="1"/>
      </xdr:nvSpPr>
      <xdr:spPr>
        <a:xfrm>
          <a:off x="76264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9" name="直線コネクタ 1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0" name="テキスト ボックス 1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1" name="直線コネクタ 1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2" name="テキスト ボックス 1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3" name="直線コネクタ 1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4" name="テキスト ボックス 1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5" name="直線コネクタ 1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6" name="テキスト ボックス 16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109728</xdr:rowOff>
    </xdr:from>
    <xdr:to>
      <xdr:col>24</xdr:col>
      <xdr:colOff>62865</xdr:colOff>
      <xdr:row>64</xdr:row>
      <xdr:rowOff>102870</xdr:rowOff>
    </xdr:to>
    <xdr:cxnSp macro="">
      <xdr:nvCxnSpPr>
        <xdr:cNvPr id="170" name="直線コネクタ 169"/>
        <xdr:cNvCxnSpPr/>
      </xdr:nvCxnSpPr>
      <xdr:spPr>
        <a:xfrm flipV="1">
          <a:off x="4634865" y="953947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1"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2" name="直線コネクタ 17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56405</xdr:rowOff>
    </xdr:from>
    <xdr:ext cx="405111" cy="259045"/>
    <xdr:sp macro="" textlink="">
      <xdr:nvSpPr>
        <xdr:cNvPr id="173" name="【体育館・プール】&#10;有形固定資産減価償却率最大値テキスト"/>
        <xdr:cNvSpPr txBox="1"/>
      </xdr:nvSpPr>
      <xdr:spPr>
        <a:xfrm>
          <a:off x="4673600" y="931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109728</xdr:rowOff>
    </xdr:from>
    <xdr:to>
      <xdr:col>24</xdr:col>
      <xdr:colOff>152400</xdr:colOff>
      <xdr:row>55</xdr:row>
      <xdr:rowOff>109728</xdr:rowOff>
    </xdr:to>
    <xdr:cxnSp macro="">
      <xdr:nvCxnSpPr>
        <xdr:cNvPr id="174" name="直線コネクタ 173"/>
        <xdr:cNvCxnSpPr/>
      </xdr:nvCxnSpPr>
      <xdr:spPr>
        <a:xfrm>
          <a:off x="4546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93235</xdr:rowOff>
    </xdr:from>
    <xdr:ext cx="405111" cy="259045"/>
    <xdr:sp macro="" textlink="">
      <xdr:nvSpPr>
        <xdr:cNvPr id="175" name="【体育館・プール】&#10;有形固定資産減価償却率平均値テキスト"/>
        <xdr:cNvSpPr txBox="1"/>
      </xdr:nvSpPr>
      <xdr:spPr>
        <a:xfrm>
          <a:off x="4673600" y="10380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70358</xdr:rowOff>
    </xdr:from>
    <xdr:to>
      <xdr:col>24</xdr:col>
      <xdr:colOff>114300</xdr:colOff>
      <xdr:row>62</xdr:row>
      <xdr:rowOff>508</xdr:rowOff>
    </xdr:to>
    <xdr:sp macro="" textlink="">
      <xdr:nvSpPr>
        <xdr:cNvPr id="176" name="フローチャート: 判断 175"/>
        <xdr:cNvSpPr/>
      </xdr:nvSpPr>
      <xdr:spPr>
        <a:xfrm>
          <a:off x="4584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36068</xdr:rowOff>
    </xdr:from>
    <xdr:to>
      <xdr:col>20</xdr:col>
      <xdr:colOff>38100</xdr:colOff>
      <xdr:row>61</xdr:row>
      <xdr:rowOff>137668</xdr:rowOff>
    </xdr:to>
    <xdr:sp macro="" textlink="">
      <xdr:nvSpPr>
        <xdr:cNvPr id="177" name="フローチャート: 判断 176"/>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1778</xdr:rowOff>
    </xdr:from>
    <xdr:to>
      <xdr:col>15</xdr:col>
      <xdr:colOff>101600</xdr:colOff>
      <xdr:row>61</xdr:row>
      <xdr:rowOff>103378</xdr:rowOff>
    </xdr:to>
    <xdr:sp macro="" textlink="">
      <xdr:nvSpPr>
        <xdr:cNvPr id="178" name="フローチャート: 判断 177"/>
        <xdr:cNvSpPr/>
      </xdr:nvSpPr>
      <xdr:spPr>
        <a:xfrm>
          <a:off x="2857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10922</xdr:rowOff>
    </xdr:from>
    <xdr:to>
      <xdr:col>10</xdr:col>
      <xdr:colOff>165100</xdr:colOff>
      <xdr:row>61</xdr:row>
      <xdr:rowOff>112522</xdr:rowOff>
    </xdr:to>
    <xdr:sp macro="" textlink="">
      <xdr:nvSpPr>
        <xdr:cNvPr id="179" name="フローチャート: 判断 178"/>
        <xdr:cNvSpPr/>
      </xdr:nvSpPr>
      <xdr:spPr>
        <a:xfrm>
          <a:off x="1968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148082</xdr:rowOff>
    </xdr:from>
    <xdr:to>
      <xdr:col>6</xdr:col>
      <xdr:colOff>38100</xdr:colOff>
      <xdr:row>61</xdr:row>
      <xdr:rowOff>78232</xdr:rowOff>
    </xdr:to>
    <xdr:sp macro="" textlink="">
      <xdr:nvSpPr>
        <xdr:cNvPr id="180" name="フローチャート: 判断 179"/>
        <xdr:cNvSpPr/>
      </xdr:nvSpPr>
      <xdr:spPr>
        <a:xfrm>
          <a:off x="1079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36068</xdr:rowOff>
    </xdr:from>
    <xdr:to>
      <xdr:col>24</xdr:col>
      <xdr:colOff>114300</xdr:colOff>
      <xdr:row>62</xdr:row>
      <xdr:rowOff>137668</xdr:rowOff>
    </xdr:to>
    <xdr:sp macro="" textlink="">
      <xdr:nvSpPr>
        <xdr:cNvPr id="186" name="楕円 185"/>
        <xdr:cNvSpPr/>
      </xdr:nvSpPr>
      <xdr:spPr>
        <a:xfrm>
          <a:off x="45847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14495</xdr:rowOff>
    </xdr:from>
    <xdr:ext cx="405111" cy="259045"/>
    <xdr:sp macro="" textlink="">
      <xdr:nvSpPr>
        <xdr:cNvPr id="187" name="【体育館・プール】&#10;有形固定資産減価償却率該当値テキスト"/>
        <xdr:cNvSpPr txBox="1"/>
      </xdr:nvSpPr>
      <xdr:spPr>
        <a:xfrm>
          <a:off x="4673600" y="106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161798</xdr:rowOff>
    </xdr:from>
    <xdr:to>
      <xdr:col>20</xdr:col>
      <xdr:colOff>38100</xdr:colOff>
      <xdr:row>62</xdr:row>
      <xdr:rowOff>91948</xdr:rowOff>
    </xdr:to>
    <xdr:sp macro="" textlink="">
      <xdr:nvSpPr>
        <xdr:cNvPr id="188" name="楕円 187"/>
        <xdr:cNvSpPr/>
      </xdr:nvSpPr>
      <xdr:spPr>
        <a:xfrm>
          <a:off x="3746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41148</xdr:rowOff>
    </xdr:from>
    <xdr:to>
      <xdr:col>24</xdr:col>
      <xdr:colOff>63500</xdr:colOff>
      <xdr:row>62</xdr:row>
      <xdr:rowOff>86868</xdr:rowOff>
    </xdr:to>
    <xdr:cxnSp macro="">
      <xdr:nvCxnSpPr>
        <xdr:cNvPr id="189" name="直線コネクタ 188"/>
        <xdr:cNvCxnSpPr/>
      </xdr:nvCxnSpPr>
      <xdr:spPr>
        <a:xfrm>
          <a:off x="3797300" y="106710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13208</xdr:rowOff>
    </xdr:from>
    <xdr:to>
      <xdr:col>15</xdr:col>
      <xdr:colOff>101600</xdr:colOff>
      <xdr:row>62</xdr:row>
      <xdr:rowOff>114808</xdr:rowOff>
    </xdr:to>
    <xdr:sp macro="" textlink="">
      <xdr:nvSpPr>
        <xdr:cNvPr id="190" name="楕円 189"/>
        <xdr:cNvSpPr/>
      </xdr:nvSpPr>
      <xdr:spPr>
        <a:xfrm>
          <a:off x="2857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41148</xdr:rowOff>
    </xdr:from>
    <xdr:to>
      <xdr:col>19</xdr:col>
      <xdr:colOff>177800</xdr:colOff>
      <xdr:row>62</xdr:row>
      <xdr:rowOff>64008</xdr:rowOff>
    </xdr:to>
    <xdr:cxnSp macro="">
      <xdr:nvCxnSpPr>
        <xdr:cNvPr id="191" name="直線コネクタ 190"/>
        <xdr:cNvCxnSpPr/>
      </xdr:nvCxnSpPr>
      <xdr:spPr>
        <a:xfrm flipV="1">
          <a:off x="2908300" y="10671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141224</xdr:rowOff>
    </xdr:from>
    <xdr:to>
      <xdr:col>10</xdr:col>
      <xdr:colOff>165100</xdr:colOff>
      <xdr:row>62</xdr:row>
      <xdr:rowOff>71374</xdr:rowOff>
    </xdr:to>
    <xdr:sp macro="" textlink="">
      <xdr:nvSpPr>
        <xdr:cNvPr id="192" name="楕円 191"/>
        <xdr:cNvSpPr/>
      </xdr:nvSpPr>
      <xdr:spPr>
        <a:xfrm>
          <a:off x="1968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20574</xdr:rowOff>
    </xdr:from>
    <xdr:to>
      <xdr:col>15</xdr:col>
      <xdr:colOff>50800</xdr:colOff>
      <xdr:row>62</xdr:row>
      <xdr:rowOff>64008</xdr:rowOff>
    </xdr:to>
    <xdr:cxnSp macro="">
      <xdr:nvCxnSpPr>
        <xdr:cNvPr id="193" name="直線コネクタ 192"/>
        <xdr:cNvCxnSpPr/>
      </xdr:nvCxnSpPr>
      <xdr:spPr>
        <a:xfrm>
          <a:off x="2019300" y="106504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6350</xdr:rowOff>
    </xdr:from>
    <xdr:to>
      <xdr:col>6</xdr:col>
      <xdr:colOff>38100</xdr:colOff>
      <xdr:row>62</xdr:row>
      <xdr:rowOff>107950</xdr:rowOff>
    </xdr:to>
    <xdr:sp macro="" textlink="">
      <xdr:nvSpPr>
        <xdr:cNvPr id="194" name="楕円 193"/>
        <xdr:cNvSpPr/>
      </xdr:nvSpPr>
      <xdr:spPr>
        <a:xfrm>
          <a:off x="107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20574</xdr:rowOff>
    </xdr:from>
    <xdr:to>
      <xdr:col>10</xdr:col>
      <xdr:colOff>114300</xdr:colOff>
      <xdr:row>62</xdr:row>
      <xdr:rowOff>57150</xdr:rowOff>
    </xdr:to>
    <xdr:cxnSp macro="">
      <xdr:nvCxnSpPr>
        <xdr:cNvPr id="195" name="直線コネクタ 194"/>
        <xdr:cNvCxnSpPr/>
      </xdr:nvCxnSpPr>
      <xdr:spPr>
        <a:xfrm flipV="1">
          <a:off x="1130300" y="106504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154195</xdr:rowOff>
    </xdr:from>
    <xdr:ext cx="405111" cy="259045"/>
    <xdr:sp macro="" textlink="">
      <xdr:nvSpPr>
        <xdr:cNvPr id="196" name="n_1aveValue【体育館・プール】&#10;有形固定資産減価償却率"/>
        <xdr:cNvSpPr txBox="1"/>
      </xdr:nvSpPr>
      <xdr:spPr>
        <a:xfrm>
          <a:off x="3582044"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119905</xdr:rowOff>
    </xdr:from>
    <xdr:ext cx="405111" cy="259045"/>
    <xdr:sp macro="" textlink="">
      <xdr:nvSpPr>
        <xdr:cNvPr id="197" name="n_2aveValue【体育館・プール】&#10;有形固定資産減価償却率"/>
        <xdr:cNvSpPr txBox="1"/>
      </xdr:nvSpPr>
      <xdr:spPr>
        <a:xfrm>
          <a:off x="2705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129049</xdr:rowOff>
    </xdr:from>
    <xdr:ext cx="405111" cy="259045"/>
    <xdr:sp macro="" textlink="">
      <xdr:nvSpPr>
        <xdr:cNvPr id="198" name="n_3aveValue【体育館・プール】&#10;有形固定資産減価償却率"/>
        <xdr:cNvSpPr txBox="1"/>
      </xdr:nvSpPr>
      <xdr:spPr>
        <a:xfrm>
          <a:off x="18167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94759</xdr:rowOff>
    </xdr:from>
    <xdr:ext cx="405111" cy="259045"/>
    <xdr:sp macro="" textlink="">
      <xdr:nvSpPr>
        <xdr:cNvPr id="199" name="n_4aveValue【体育館・プール】&#10;有形固定資産減価償却率"/>
        <xdr:cNvSpPr txBox="1"/>
      </xdr:nvSpPr>
      <xdr:spPr>
        <a:xfrm>
          <a:off x="927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83075</xdr:rowOff>
    </xdr:from>
    <xdr:ext cx="405111" cy="259045"/>
    <xdr:sp macro="" textlink="">
      <xdr:nvSpPr>
        <xdr:cNvPr id="200" name="n_1mainValue【体育館・プール】&#10;有形固定資産減価償却率"/>
        <xdr:cNvSpPr txBox="1"/>
      </xdr:nvSpPr>
      <xdr:spPr>
        <a:xfrm>
          <a:off x="3582044" y="1071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105935</xdr:rowOff>
    </xdr:from>
    <xdr:ext cx="405111" cy="259045"/>
    <xdr:sp macro="" textlink="">
      <xdr:nvSpPr>
        <xdr:cNvPr id="201" name="n_2mainValue【体育館・プール】&#10;有形固定資産減価償却率"/>
        <xdr:cNvSpPr txBox="1"/>
      </xdr:nvSpPr>
      <xdr:spPr>
        <a:xfrm>
          <a:off x="2705744" y="1073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62501</xdr:rowOff>
    </xdr:from>
    <xdr:ext cx="405111" cy="259045"/>
    <xdr:sp macro="" textlink="">
      <xdr:nvSpPr>
        <xdr:cNvPr id="202" name="n_3mainValue【体育館・プール】&#10;有形固定資産減価償却率"/>
        <xdr:cNvSpPr txBox="1"/>
      </xdr:nvSpPr>
      <xdr:spPr>
        <a:xfrm>
          <a:off x="1816744" y="1069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99077</xdr:rowOff>
    </xdr:from>
    <xdr:ext cx="405111" cy="259045"/>
    <xdr:sp macro="" textlink="">
      <xdr:nvSpPr>
        <xdr:cNvPr id="203" name="n_4mainValue【体育館・プール】&#10;有形固定資産減価償却率"/>
        <xdr:cNvSpPr txBox="1"/>
      </xdr:nvSpPr>
      <xdr:spPr>
        <a:xfrm>
          <a:off x="927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4" name="直線コネクタ 213"/>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5" name="テキスト ボックス 214"/>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8" name="直線コネクタ 217"/>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9" name="テキスト ボックス 218"/>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2" name="直線コネクタ 221"/>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3" name="テキスト ボックス 222"/>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4" name="直線コネクタ 223"/>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5" name="テキスト ボックス 224"/>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6" name="直線コネクタ 225"/>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7" name="テキスト ボックス 226"/>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5715</xdr:rowOff>
    </xdr:from>
    <xdr:to>
      <xdr:col>54</xdr:col>
      <xdr:colOff>189865</xdr:colOff>
      <xdr:row>63</xdr:row>
      <xdr:rowOff>151447</xdr:rowOff>
    </xdr:to>
    <xdr:cxnSp macro="">
      <xdr:nvCxnSpPr>
        <xdr:cNvPr id="231" name="直線コネクタ 230"/>
        <xdr:cNvCxnSpPr/>
      </xdr:nvCxnSpPr>
      <xdr:spPr>
        <a:xfrm flipV="1">
          <a:off x="10476865" y="9606915"/>
          <a:ext cx="0" cy="1345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155274</xdr:rowOff>
    </xdr:from>
    <xdr:ext cx="469744" cy="259045"/>
    <xdr:sp macro="" textlink="">
      <xdr:nvSpPr>
        <xdr:cNvPr id="232" name="【体育館・プール】&#10;一人当たり面積最小値テキスト"/>
        <xdr:cNvSpPr txBox="1"/>
      </xdr:nvSpPr>
      <xdr:spPr>
        <a:xfrm>
          <a:off x="10515600" y="1095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151447</xdr:rowOff>
    </xdr:from>
    <xdr:to>
      <xdr:col>55</xdr:col>
      <xdr:colOff>88900</xdr:colOff>
      <xdr:row>63</xdr:row>
      <xdr:rowOff>151447</xdr:rowOff>
    </xdr:to>
    <xdr:cxnSp macro="">
      <xdr:nvCxnSpPr>
        <xdr:cNvPr id="233" name="直線コネクタ 232"/>
        <xdr:cNvCxnSpPr/>
      </xdr:nvCxnSpPr>
      <xdr:spPr>
        <a:xfrm>
          <a:off x="10388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123842</xdr:rowOff>
    </xdr:from>
    <xdr:ext cx="469744" cy="259045"/>
    <xdr:sp macro="" textlink="">
      <xdr:nvSpPr>
        <xdr:cNvPr id="234" name="【体育館・プール】&#10;一人当たり面積最大値テキスト"/>
        <xdr:cNvSpPr txBox="1"/>
      </xdr:nvSpPr>
      <xdr:spPr>
        <a:xfrm>
          <a:off x="10515600" y="938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5715</xdr:rowOff>
    </xdr:from>
    <xdr:to>
      <xdr:col>55</xdr:col>
      <xdr:colOff>88900</xdr:colOff>
      <xdr:row>56</xdr:row>
      <xdr:rowOff>5715</xdr:rowOff>
    </xdr:to>
    <xdr:cxnSp macro="">
      <xdr:nvCxnSpPr>
        <xdr:cNvPr id="235" name="直線コネクタ 234"/>
        <xdr:cNvCxnSpPr/>
      </xdr:nvCxnSpPr>
      <xdr:spPr>
        <a:xfrm>
          <a:off x="10388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36"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37" name="フローチャート: 判断 236"/>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60643</xdr:rowOff>
    </xdr:from>
    <xdr:to>
      <xdr:col>50</xdr:col>
      <xdr:colOff>165100</xdr:colOff>
      <xdr:row>61</xdr:row>
      <xdr:rowOff>162243</xdr:rowOff>
    </xdr:to>
    <xdr:sp macro="" textlink="">
      <xdr:nvSpPr>
        <xdr:cNvPr id="238" name="フローチャート: 判断 237"/>
        <xdr:cNvSpPr/>
      </xdr:nvSpPr>
      <xdr:spPr>
        <a:xfrm>
          <a:off x="9588500" y="105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72072</xdr:rowOff>
    </xdr:from>
    <xdr:to>
      <xdr:col>46</xdr:col>
      <xdr:colOff>38100</xdr:colOff>
      <xdr:row>62</xdr:row>
      <xdr:rowOff>2222</xdr:rowOff>
    </xdr:to>
    <xdr:sp macro="" textlink="">
      <xdr:nvSpPr>
        <xdr:cNvPr id="239" name="フローチャート: 判断 238"/>
        <xdr:cNvSpPr/>
      </xdr:nvSpPr>
      <xdr:spPr>
        <a:xfrm>
          <a:off x="8699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109220</xdr:rowOff>
    </xdr:from>
    <xdr:to>
      <xdr:col>41</xdr:col>
      <xdr:colOff>101600</xdr:colOff>
      <xdr:row>62</xdr:row>
      <xdr:rowOff>39370</xdr:rowOff>
    </xdr:to>
    <xdr:sp macro="" textlink="">
      <xdr:nvSpPr>
        <xdr:cNvPr id="240" name="フローチャート: 判断 239"/>
        <xdr:cNvSpPr/>
      </xdr:nvSpPr>
      <xdr:spPr>
        <a:xfrm>
          <a:off x="7810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52070</xdr:rowOff>
    </xdr:from>
    <xdr:to>
      <xdr:col>36</xdr:col>
      <xdr:colOff>165100</xdr:colOff>
      <xdr:row>62</xdr:row>
      <xdr:rowOff>153670</xdr:rowOff>
    </xdr:to>
    <xdr:sp macro="" textlink="">
      <xdr:nvSpPr>
        <xdr:cNvPr id="241" name="フローチャート: 判断 240"/>
        <xdr:cNvSpPr/>
      </xdr:nvSpPr>
      <xdr:spPr>
        <a:xfrm>
          <a:off x="6921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3493</xdr:rowOff>
    </xdr:from>
    <xdr:to>
      <xdr:col>55</xdr:col>
      <xdr:colOff>50800</xdr:colOff>
      <xdr:row>60</xdr:row>
      <xdr:rowOff>105093</xdr:rowOff>
    </xdr:to>
    <xdr:sp macro="" textlink="">
      <xdr:nvSpPr>
        <xdr:cNvPr id="247" name="楕円 246"/>
        <xdr:cNvSpPr/>
      </xdr:nvSpPr>
      <xdr:spPr>
        <a:xfrm>
          <a:off x="10426700" y="102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26370</xdr:rowOff>
    </xdr:from>
    <xdr:ext cx="469744" cy="259045"/>
    <xdr:sp macro="" textlink="">
      <xdr:nvSpPr>
        <xdr:cNvPr id="248" name="【体育館・プール】&#10;一人当たり面積該当値テキスト"/>
        <xdr:cNvSpPr txBox="1"/>
      </xdr:nvSpPr>
      <xdr:spPr>
        <a:xfrm>
          <a:off x="10515600" y="1014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9207</xdr:rowOff>
    </xdr:from>
    <xdr:to>
      <xdr:col>50</xdr:col>
      <xdr:colOff>165100</xdr:colOff>
      <xdr:row>60</xdr:row>
      <xdr:rowOff>110807</xdr:rowOff>
    </xdr:to>
    <xdr:sp macro="" textlink="">
      <xdr:nvSpPr>
        <xdr:cNvPr id="249" name="楕円 248"/>
        <xdr:cNvSpPr/>
      </xdr:nvSpPr>
      <xdr:spPr>
        <a:xfrm>
          <a:off x="9588500" y="102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54293</xdr:rowOff>
    </xdr:from>
    <xdr:to>
      <xdr:col>55</xdr:col>
      <xdr:colOff>0</xdr:colOff>
      <xdr:row>60</xdr:row>
      <xdr:rowOff>60007</xdr:rowOff>
    </xdr:to>
    <xdr:cxnSp macro="">
      <xdr:nvCxnSpPr>
        <xdr:cNvPr id="250" name="直線コネクタ 249"/>
        <xdr:cNvCxnSpPr/>
      </xdr:nvCxnSpPr>
      <xdr:spPr>
        <a:xfrm flipV="1">
          <a:off x="9639300" y="10341293"/>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17780</xdr:rowOff>
    </xdr:from>
    <xdr:to>
      <xdr:col>46</xdr:col>
      <xdr:colOff>38100</xdr:colOff>
      <xdr:row>60</xdr:row>
      <xdr:rowOff>119380</xdr:rowOff>
    </xdr:to>
    <xdr:sp macro="" textlink="">
      <xdr:nvSpPr>
        <xdr:cNvPr id="251" name="楕円 250"/>
        <xdr:cNvSpPr/>
      </xdr:nvSpPr>
      <xdr:spPr>
        <a:xfrm>
          <a:off x="8699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60007</xdr:rowOff>
    </xdr:from>
    <xdr:to>
      <xdr:col>50</xdr:col>
      <xdr:colOff>114300</xdr:colOff>
      <xdr:row>60</xdr:row>
      <xdr:rowOff>68580</xdr:rowOff>
    </xdr:to>
    <xdr:cxnSp macro="">
      <xdr:nvCxnSpPr>
        <xdr:cNvPr id="252" name="直線コネクタ 251"/>
        <xdr:cNvCxnSpPr/>
      </xdr:nvCxnSpPr>
      <xdr:spPr>
        <a:xfrm flipV="1">
          <a:off x="8750300" y="10347007"/>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26353</xdr:rowOff>
    </xdr:from>
    <xdr:to>
      <xdr:col>41</xdr:col>
      <xdr:colOff>101600</xdr:colOff>
      <xdr:row>60</xdr:row>
      <xdr:rowOff>127953</xdr:rowOff>
    </xdr:to>
    <xdr:sp macro="" textlink="">
      <xdr:nvSpPr>
        <xdr:cNvPr id="253" name="楕円 252"/>
        <xdr:cNvSpPr/>
      </xdr:nvSpPr>
      <xdr:spPr>
        <a:xfrm>
          <a:off x="7810500" y="103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68580</xdr:rowOff>
    </xdr:from>
    <xdr:to>
      <xdr:col>45</xdr:col>
      <xdr:colOff>177800</xdr:colOff>
      <xdr:row>60</xdr:row>
      <xdr:rowOff>77153</xdr:rowOff>
    </xdr:to>
    <xdr:cxnSp macro="">
      <xdr:nvCxnSpPr>
        <xdr:cNvPr id="254" name="直線コネクタ 253"/>
        <xdr:cNvCxnSpPr/>
      </xdr:nvCxnSpPr>
      <xdr:spPr>
        <a:xfrm flipV="1">
          <a:off x="7861300" y="1035558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153370</xdr:rowOff>
    </xdr:from>
    <xdr:ext cx="469744" cy="259045"/>
    <xdr:sp macro="" textlink="">
      <xdr:nvSpPr>
        <xdr:cNvPr id="255" name="n_1aveValue【体育館・プール】&#10;一人当たり面積"/>
        <xdr:cNvSpPr txBox="1"/>
      </xdr:nvSpPr>
      <xdr:spPr>
        <a:xfrm>
          <a:off x="9391727" y="1061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164799</xdr:rowOff>
    </xdr:from>
    <xdr:ext cx="469744" cy="259045"/>
    <xdr:sp macro="" textlink="">
      <xdr:nvSpPr>
        <xdr:cNvPr id="256" name="n_2aveValue【体育館・プール】&#10;一人当たり面積"/>
        <xdr:cNvSpPr txBox="1"/>
      </xdr:nvSpPr>
      <xdr:spPr>
        <a:xfrm>
          <a:off x="8515427" y="106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30497</xdr:rowOff>
    </xdr:from>
    <xdr:ext cx="469744" cy="259045"/>
    <xdr:sp macro="" textlink="">
      <xdr:nvSpPr>
        <xdr:cNvPr id="257" name="n_3aveValue【体育館・プール】&#10;一人当たり面積"/>
        <xdr:cNvSpPr txBox="1"/>
      </xdr:nvSpPr>
      <xdr:spPr>
        <a:xfrm>
          <a:off x="7626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170197</xdr:rowOff>
    </xdr:from>
    <xdr:ext cx="469744" cy="259045"/>
    <xdr:sp macro="" textlink="">
      <xdr:nvSpPr>
        <xdr:cNvPr id="258" name="n_4aveValue【体育館・プール】&#10;一人当たり面積"/>
        <xdr:cNvSpPr txBox="1"/>
      </xdr:nvSpPr>
      <xdr:spPr>
        <a:xfrm>
          <a:off x="6737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127334</xdr:rowOff>
    </xdr:from>
    <xdr:ext cx="469744" cy="259045"/>
    <xdr:sp macro="" textlink="">
      <xdr:nvSpPr>
        <xdr:cNvPr id="259" name="n_1mainValue【体育館・プール】&#10;一人当たり面積"/>
        <xdr:cNvSpPr txBox="1"/>
      </xdr:nvSpPr>
      <xdr:spPr>
        <a:xfrm>
          <a:off x="9391727" y="1007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135907</xdr:rowOff>
    </xdr:from>
    <xdr:ext cx="469744" cy="259045"/>
    <xdr:sp macro="" textlink="">
      <xdr:nvSpPr>
        <xdr:cNvPr id="260" name="n_2mainValue【体育館・プール】&#10;一人当たり面積"/>
        <xdr:cNvSpPr txBox="1"/>
      </xdr:nvSpPr>
      <xdr:spPr>
        <a:xfrm>
          <a:off x="8515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144480</xdr:rowOff>
    </xdr:from>
    <xdr:ext cx="469744" cy="259045"/>
    <xdr:sp macro="" textlink="">
      <xdr:nvSpPr>
        <xdr:cNvPr id="261" name="n_3mainValue【体育館・プール】&#10;一人当たり面積"/>
        <xdr:cNvSpPr txBox="1"/>
      </xdr:nvSpPr>
      <xdr:spPr>
        <a:xfrm>
          <a:off x="7626427" y="1008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6" name="直線コネクタ 285"/>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9" name="【福祉施設】&#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90" name="直線コネクタ 289"/>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91" name="【福祉施設】&#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92" name="フローチャート: 判断 291"/>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137795</xdr:rowOff>
    </xdr:from>
    <xdr:to>
      <xdr:col>20</xdr:col>
      <xdr:colOff>38100</xdr:colOff>
      <xdr:row>81</xdr:row>
      <xdr:rowOff>67945</xdr:rowOff>
    </xdr:to>
    <xdr:sp macro="" textlink="">
      <xdr:nvSpPr>
        <xdr:cNvPr id="293" name="フローチャート: 判断 292"/>
        <xdr:cNvSpPr/>
      </xdr:nvSpPr>
      <xdr:spPr>
        <a:xfrm>
          <a:off x="3746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141605</xdr:rowOff>
    </xdr:from>
    <xdr:to>
      <xdr:col>15</xdr:col>
      <xdr:colOff>101600</xdr:colOff>
      <xdr:row>81</xdr:row>
      <xdr:rowOff>71755</xdr:rowOff>
    </xdr:to>
    <xdr:sp macro="" textlink="">
      <xdr:nvSpPr>
        <xdr:cNvPr id="294" name="フローチャート: 判断 293"/>
        <xdr:cNvSpPr/>
      </xdr:nvSpPr>
      <xdr:spPr>
        <a:xfrm>
          <a:off x="2857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114936</xdr:rowOff>
    </xdr:from>
    <xdr:to>
      <xdr:col>10</xdr:col>
      <xdr:colOff>165100</xdr:colOff>
      <xdr:row>81</xdr:row>
      <xdr:rowOff>45086</xdr:rowOff>
    </xdr:to>
    <xdr:sp macro="" textlink="">
      <xdr:nvSpPr>
        <xdr:cNvPr id="295" name="フローチャート: 判断 294"/>
        <xdr:cNvSpPr/>
      </xdr:nvSpPr>
      <xdr:spPr>
        <a:xfrm>
          <a:off x="1968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93980</xdr:rowOff>
    </xdr:from>
    <xdr:to>
      <xdr:col>6</xdr:col>
      <xdr:colOff>38100</xdr:colOff>
      <xdr:row>81</xdr:row>
      <xdr:rowOff>24130</xdr:rowOff>
    </xdr:to>
    <xdr:sp macro="" textlink="">
      <xdr:nvSpPr>
        <xdr:cNvPr id="296" name="フローチャート: 判断 295"/>
        <xdr:cNvSpPr/>
      </xdr:nvSpPr>
      <xdr:spPr>
        <a:xfrm>
          <a:off x="1079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164464</xdr:rowOff>
    </xdr:from>
    <xdr:to>
      <xdr:col>24</xdr:col>
      <xdr:colOff>114300</xdr:colOff>
      <xdr:row>81</xdr:row>
      <xdr:rowOff>94614</xdr:rowOff>
    </xdr:to>
    <xdr:sp macro="" textlink="">
      <xdr:nvSpPr>
        <xdr:cNvPr id="302" name="楕円 301"/>
        <xdr:cNvSpPr/>
      </xdr:nvSpPr>
      <xdr:spPr>
        <a:xfrm>
          <a:off x="45847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15891</xdr:rowOff>
    </xdr:from>
    <xdr:ext cx="405111" cy="259045"/>
    <xdr:sp macro="" textlink="">
      <xdr:nvSpPr>
        <xdr:cNvPr id="303" name="【福祉施設】&#10;有形固定資産減価償却率該当値テキスト"/>
        <xdr:cNvSpPr txBox="1"/>
      </xdr:nvSpPr>
      <xdr:spPr>
        <a:xfrm>
          <a:off x="4673600"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122555</xdr:rowOff>
    </xdr:from>
    <xdr:to>
      <xdr:col>20</xdr:col>
      <xdr:colOff>38100</xdr:colOff>
      <xdr:row>81</xdr:row>
      <xdr:rowOff>52705</xdr:rowOff>
    </xdr:to>
    <xdr:sp macro="" textlink="">
      <xdr:nvSpPr>
        <xdr:cNvPr id="304" name="楕円 303"/>
        <xdr:cNvSpPr/>
      </xdr:nvSpPr>
      <xdr:spPr>
        <a:xfrm>
          <a:off x="3746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1905</xdr:rowOff>
    </xdr:from>
    <xdr:to>
      <xdr:col>24</xdr:col>
      <xdr:colOff>63500</xdr:colOff>
      <xdr:row>81</xdr:row>
      <xdr:rowOff>43814</xdr:rowOff>
    </xdr:to>
    <xdr:cxnSp macro="">
      <xdr:nvCxnSpPr>
        <xdr:cNvPr id="305" name="直線コネクタ 304"/>
        <xdr:cNvCxnSpPr/>
      </xdr:nvCxnSpPr>
      <xdr:spPr>
        <a:xfrm>
          <a:off x="3797300" y="138893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78739</xdr:rowOff>
    </xdr:from>
    <xdr:to>
      <xdr:col>15</xdr:col>
      <xdr:colOff>101600</xdr:colOff>
      <xdr:row>81</xdr:row>
      <xdr:rowOff>8889</xdr:rowOff>
    </xdr:to>
    <xdr:sp macro="" textlink="">
      <xdr:nvSpPr>
        <xdr:cNvPr id="306" name="楕円 305"/>
        <xdr:cNvSpPr/>
      </xdr:nvSpPr>
      <xdr:spPr>
        <a:xfrm>
          <a:off x="2857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81</xdr:row>
      <xdr:rowOff>1905</xdr:rowOff>
    </xdr:to>
    <xdr:cxnSp macro="">
      <xdr:nvCxnSpPr>
        <xdr:cNvPr id="307" name="直線コネクタ 306"/>
        <xdr:cNvCxnSpPr/>
      </xdr:nvCxnSpPr>
      <xdr:spPr>
        <a:xfrm>
          <a:off x="2908300" y="138455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36830</xdr:rowOff>
    </xdr:from>
    <xdr:to>
      <xdr:col>10</xdr:col>
      <xdr:colOff>165100</xdr:colOff>
      <xdr:row>80</xdr:row>
      <xdr:rowOff>138430</xdr:rowOff>
    </xdr:to>
    <xdr:sp macro="" textlink="">
      <xdr:nvSpPr>
        <xdr:cNvPr id="308" name="楕円 307"/>
        <xdr:cNvSpPr/>
      </xdr:nvSpPr>
      <xdr:spPr>
        <a:xfrm>
          <a:off x="1968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87630</xdr:rowOff>
    </xdr:from>
    <xdr:to>
      <xdr:col>15</xdr:col>
      <xdr:colOff>50800</xdr:colOff>
      <xdr:row>80</xdr:row>
      <xdr:rowOff>129539</xdr:rowOff>
    </xdr:to>
    <xdr:cxnSp macro="">
      <xdr:nvCxnSpPr>
        <xdr:cNvPr id="309" name="直線コネクタ 308"/>
        <xdr:cNvCxnSpPr/>
      </xdr:nvCxnSpPr>
      <xdr:spPr>
        <a:xfrm>
          <a:off x="2019300" y="138036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113030</xdr:rowOff>
    </xdr:from>
    <xdr:to>
      <xdr:col>6</xdr:col>
      <xdr:colOff>38100</xdr:colOff>
      <xdr:row>82</xdr:row>
      <xdr:rowOff>43180</xdr:rowOff>
    </xdr:to>
    <xdr:sp macro="" textlink="">
      <xdr:nvSpPr>
        <xdr:cNvPr id="310" name="楕円 309"/>
        <xdr:cNvSpPr/>
      </xdr:nvSpPr>
      <xdr:spPr>
        <a:xfrm>
          <a:off x="1079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87630</xdr:rowOff>
    </xdr:from>
    <xdr:to>
      <xdr:col>10</xdr:col>
      <xdr:colOff>114300</xdr:colOff>
      <xdr:row>81</xdr:row>
      <xdr:rowOff>163830</xdr:rowOff>
    </xdr:to>
    <xdr:cxnSp macro="">
      <xdr:nvCxnSpPr>
        <xdr:cNvPr id="311" name="直線コネクタ 310"/>
        <xdr:cNvCxnSpPr/>
      </xdr:nvCxnSpPr>
      <xdr:spPr>
        <a:xfrm flipV="1">
          <a:off x="1130300" y="1380363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59072</xdr:rowOff>
    </xdr:from>
    <xdr:ext cx="405111" cy="259045"/>
    <xdr:sp macro="" textlink="">
      <xdr:nvSpPr>
        <xdr:cNvPr id="312" name="n_1aveValue【福祉施設】&#10;有形固定資産減価償却率"/>
        <xdr:cNvSpPr txBox="1"/>
      </xdr:nvSpPr>
      <xdr:spPr>
        <a:xfrm>
          <a:off x="35820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62882</xdr:rowOff>
    </xdr:from>
    <xdr:ext cx="405111" cy="259045"/>
    <xdr:sp macro="" textlink="">
      <xdr:nvSpPr>
        <xdr:cNvPr id="313" name="n_2aveValue【福祉施設】&#10;有形固定資産減価償却率"/>
        <xdr:cNvSpPr txBox="1"/>
      </xdr:nvSpPr>
      <xdr:spPr>
        <a:xfrm>
          <a:off x="2705744"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36213</xdr:rowOff>
    </xdr:from>
    <xdr:ext cx="405111" cy="259045"/>
    <xdr:sp macro="" textlink="">
      <xdr:nvSpPr>
        <xdr:cNvPr id="314" name="n_3aveValue【福祉施設】&#10;有形固定資産減価償却率"/>
        <xdr:cNvSpPr txBox="1"/>
      </xdr:nvSpPr>
      <xdr:spPr>
        <a:xfrm>
          <a:off x="1816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40657</xdr:rowOff>
    </xdr:from>
    <xdr:ext cx="405111" cy="259045"/>
    <xdr:sp macro="" textlink="">
      <xdr:nvSpPr>
        <xdr:cNvPr id="315" name="n_4aveValue【福祉施設】&#10;有形固定資産減価償却率"/>
        <xdr:cNvSpPr txBox="1"/>
      </xdr:nvSpPr>
      <xdr:spPr>
        <a:xfrm>
          <a:off x="927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69232</xdr:rowOff>
    </xdr:from>
    <xdr:ext cx="405111" cy="259045"/>
    <xdr:sp macro="" textlink="">
      <xdr:nvSpPr>
        <xdr:cNvPr id="316" name="n_1mainValue【福祉施設】&#10;有形固定資産減価償却率"/>
        <xdr:cNvSpPr txBox="1"/>
      </xdr:nvSpPr>
      <xdr:spPr>
        <a:xfrm>
          <a:off x="35820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25416</xdr:rowOff>
    </xdr:from>
    <xdr:ext cx="405111" cy="259045"/>
    <xdr:sp macro="" textlink="">
      <xdr:nvSpPr>
        <xdr:cNvPr id="317" name="n_2mainValue【福祉施設】&#10;有形固定資産減価償却率"/>
        <xdr:cNvSpPr txBox="1"/>
      </xdr:nvSpPr>
      <xdr:spPr>
        <a:xfrm>
          <a:off x="2705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154957</xdr:rowOff>
    </xdr:from>
    <xdr:ext cx="405111" cy="259045"/>
    <xdr:sp macro="" textlink="">
      <xdr:nvSpPr>
        <xdr:cNvPr id="318" name="n_3mainValue【福祉施設】&#10;有形固定資産減価償却率"/>
        <xdr:cNvSpPr txBox="1"/>
      </xdr:nvSpPr>
      <xdr:spPr>
        <a:xfrm>
          <a:off x="1816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34307</xdr:rowOff>
    </xdr:from>
    <xdr:ext cx="405111" cy="259045"/>
    <xdr:sp macro="" textlink="">
      <xdr:nvSpPr>
        <xdr:cNvPr id="319" name="n_4mainValue【福祉施設】&#10;有形固定資産減価償却率"/>
        <xdr:cNvSpPr txBox="1"/>
      </xdr:nvSpPr>
      <xdr:spPr>
        <a:xfrm>
          <a:off x="927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145542</xdr:rowOff>
    </xdr:from>
    <xdr:to>
      <xdr:col>54</xdr:col>
      <xdr:colOff>189865</xdr:colOff>
      <xdr:row>86</xdr:row>
      <xdr:rowOff>24385</xdr:rowOff>
    </xdr:to>
    <xdr:cxnSp macro="">
      <xdr:nvCxnSpPr>
        <xdr:cNvPr id="341" name="直線コネクタ 340"/>
        <xdr:cNvCxnSpPr/>
      </xdr:nvCxnSpPr>
      <xdr:spPr>
        <a:xfrm flipV="1">
          <a:off x="10476865" y="13347192"/>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2"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3" name="直線コネクタ 342"/>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92219</xdr:rowOff>
    </xdr:from>
    <xdr:ext cx="469744" cy="259045"/>
    <xdr:sp macro="" textlink="">
      <xdr:nvSpPr>
        <xdr:cNvPr id="344" name="【福祉施設】&#10;一人当たり面積最大値テキスト"/>
        <xdr:cNvSpPr txBox="1"/>
      </xdr:nvSpPr>
      <xdr:spPr>
        <a:xfrm>
          <a:off x="105156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145542</xdr:rowOff>
    </xdr:from>
    <xdr:to>
      <xdr:col>55</xdr:col>
      <xdr:colOff>88900</xdr:colOff>
      <xdr:row>77</xdr:row>
      <xdr:rowOff>145542</xdr:rowOff>
    </xdr:to>
    <xdr:cxnSp macro="">
      <xdr:nvCxnSpPr>
        <xdr:cNvPr id="345" name="直線コネクタ 344"/>
        <xdr:cNvCxnSpPr/>
      </xdr:nvCxnSpPr>
      <xdr:spPr>
        <a:xfrm>
          <a:off x="10388600" y="1334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46"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47" name="フローチャート: 判断 346"/>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14732</xdr:rowOff>
    </xdr:from>
    <xdr:to>
      <xdr:col>50</xdr:col>
      <xdr:colOff>165100</xdr:colOff>
      <xdr:row>84</xdr:row>
      <xdr:rowOff>116332</xdr:rowOff>
    </xdr:to>
    <xdr:sp macro="" textlink="">
      <xdr:nvSpPr>
        <xdr:cNvPr id="348" name="フローチャート: 判断 347"/>
        <xdr:cNvSpPr/>
      </xdr:nvSpPr>
      <xdr:spPr>
        <a:xfrm>
          <a:off x="9588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49" name="フローチャート: 判断 348"/>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10161</xdr:rowOff>
    </xdr:from>
    <xdr:to>
      <xdr:col>41</xdr:col>
      <xdr:colOff>101600</xdr:colOff>
      <xdr:row>84</xdr:row>
      <xdr:rowOff>111761</xdr:rowOff>
    </xdr:to>
    <xdr:sp macro="" textlink="">
      <xdr:nvSpPr>
        <xdr:cNvPr id="350" name="フローチャート: 判断 349"/>
        <xdr:cNvSpPr/>
      </xdr:nvSpPr>
      <xdr:spPr>
        <a:xfrm>
          <a:off x="781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37592</xdr:rowOff>
    </xdr:from>
    <xdr:to>
      <xdr:col>36</xdr:col>
      <xdr:colOff>165100</xdr:colOff>
      <xdr:row>84</xdr:row>
      <xdr:rowOff>139192</xdr:rowOff>
    </xdr:to>
    <xdr:sp macro="" textlink="">
      <xdr:nvSpPr>
        <xdr:cNvPr id="351" name="フローチャート: 判断 350"/>
        <xdr:cNvSpPr/>
      </xdr:nvSpPr>
      <xdr:spPr>
        <a:xfrm>
          <a:off x="6921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129032</xdr:rowOff>
    </xdr:from>
    <xdr:to>
      <xdr:col>55</xdr:col>
      <xdr:colOff>50800</xdr:colOff>
      <xdr:row>83</xdr:row>
      <xdr:rowOff>59182</xdr:rowOff>
    </xdr:to>
    <xdr:sp macro="" textlink="">
      <xdr:nvSpPr>
        <xdr:cNvPr id="357" name="楕円 356"/>
        <xdr:cNvSpPr/>
      </xdr:nvSpPr>
      <xdr:spPr>
        <a:xfrm>
          <a:off x="104267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151909</xdr:rowOff>
    </xdr:from>
    <xdr:ext cx="469744" cy="259045"/>
    <xdr:sp macro="" textlink="">
      <xdr:nvSpPr>
        <xdr:cNvPr id="358" name="【福祉施設】&#10;一人当たり面積該当値テキスト"/>
        <xdr:cNvSpPr txBox="1"/>
      </xdr:nvSpPr>
      <xdr:spPr>
        <a:xfrm>
          <a:off x="10515600" y="1403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133604</xdr:rowOff>
    </xdr:from>
    <xdr:to>
      <xdr:col>50</xdr:col>
      <xdr:colOff>165100</xdr:colOff>
      <xdr:row>83</xdr:row>
      <xdr:rowOff>63754</xdr:rowOff>
    </xdr:to>
    <xdr:sp macro="" textlink="">
      <xdr:nvSpPr>
        <xdr:cNvPr id="359" name="楕円 358"/>
        <xdr:cNvSpPr/>
      </xdr:nvSpPr>
      <xdr:spPr>
        <a:xfrm>
          <a:off x="9588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8382</xdr:rowOff>
    </xdr:from>
    <xdr:to>
      <xdr:col>55</xdr:col>
      <xdr:colOff>0</xdr:colOff>
      <xdr:row>83</xdr:row>
      <xdr:rowOff>12954</xdr:rowOff>
    </xdr:to>
    <xdr:cxnSp macro="">
      <xdr:nvCxnSpPr>
        <xdr:cNvPr id="360" name="直線コネクタ 359"/>
        <xdr:cNvCxnSpPr/>
      </xdr:nvCxnSpPr>
      <xdr:spPr>
        <a:xfrm flipV="1">
          <a:off x="9639300" y="142387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138176</xdr:rowOff>
    </xdr:from>
    <xdr:to>
      <xdr:col>46</xdr:col>
      <xdr:colOff>38100</xdr:colOff>
      <xdr:row>83</xdr:row>
      <xdr:rowOff>68326</xdr:rowOff>
    </xdr:to>
    <xdr:sp macro="" textlink="">
      <xdr:nvSpPr>
        <xdr:cNvPr id="361" name="楕円 360"/>
        <xdr:cNvSpPr/>
      </xdr:nvSpPr>
      <xdr:spPr>
        <a:xfrm>
          <a:off x="8699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12954</xdr:rowOff>
    </xdr:from>
    <xdr:to>
      <xdr:col>50</xdr:col>
      <xdr:colOff>114300</xdr:colOff>
      <xdr:row>83</xdr:row>
      <xdr:rowOff>17526</xdr:rowOff>
    </xdr:to>
    <xdr:cxnSp macro="">
      <xdr:nvCxnSpPr>
        <xdr:cNvPr id="362" name="直線コネクタ 361"/>
        <xdr:cNvCxnSpPr/>
      </xdr:nvCxnSpPr>
      <xdr:spPr>
        <a:xfrm flipV="1">
          <a:off x="8750300" y="14243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147320</xdr:rowOff>
    </xdr:from>
    <xdr:to>
      <xdr:col>41</xdr:col>
      <xdr:colOff>101600</xdr:colOff>
      <xdr:row>83</xdr:row>
      <xdr:rowOff>77470</xdr:rowOff>
    </xdr:to>
    <xdr:sp macro="" textlink="">
      <xdr:nvSpPr>
        <xdr:cNvPr id="363" name="楕円 362"/>
        <xdr:cNvSpPr/>
      </xdr:nvSpPr>
      <xdr:spPr>
        <a:xfrm>
          <a:off x="781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17526</xdr:rowOff>
    </xdr:from>
    <xdr:to>
      <xdr:col>45</xdr:col>
      <xdr:colOff>177800</xdr:colOff>
      <xdr:row>83</xdr:row>
      <xdr:rowOff>26670</xdr:rowOff>
    </xdr:to>
    <xdr:cxnSp macro="">
      <xdr:nvCxnSpPr>
        <xdr:cNvPr id="364" name="直線コネクタ 363"/>
        <xdr:cNvCxnSpPr/>
      </xdr:nvCxnSpPr>
      <xdr:spPr>
        <a:xfrm flipV="1">
          <a:off x="7861300" y="14247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107459</xdr:rowOff>
    </xdr:from>
    <xdr:ext cx="469744" cy="259045"/>
    <xdr:sp macro="" textlink="">
      <xdr:nvSpPr>
        <xdr:cNvPr id="365" name="n_1aveValue【福祉施設】&#10;一人当たり面積"/>
        <xdr:cNvSpPr txBox="1"/>
      </xdr:nvSpPr>
      <xdr:spPr>
        <a:xfrm>
          <a:off x="9391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102888</xdr:rowOff>
    </xdr:from>
    <xdr:ext cx="469744" cy="259045"/>
    <xdr:sp macro="" textlink="">
      <xdr:nvSpPr>
        <xdr:cNvPr id="366" name="n_2aveValue【福祉施設】&#10;一人当たり面積"/>
        <xdr:cNvSpPr txBox="1"/>
      </xdr:nvSpPr>
      <xdr:spPr>
        <a:xfrm>
          <a:off x="8515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102888</xdr:rowOff>
    </xdr:from>
    <xdr:ext cx="469744" cy="259045"/>
    <xdr:sp macro="" textlink="">
      <xdr:nvSpPr>
        <xdr:cNvPr id="367" name="n_3aveValue【福祉施設】&#10;一人当たり面積"/>
        <xdr:cNvSpPr txBox="1"/>
      </xdr:nvSpPr>
      <xdr:spPr>
        <a:xfrm>
          <a:off x="7626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155719</xdr:rowOff>
    </xdr:from>
    <xdr:ext cx="469744" cy="259045"/>
    <xdr:sp macro="" textlink="">
      <xdr:nvSpPr>
        <xdr:cNvPr id="368" name="n_4aveValue【福祉施設】&#10;一人当たり面積"/>
        <xdr:cNvSpPr txBox="1"/>
      </xdr:nvSpPr>
      <xdr:spPr>
        <a:xfrm>
          <a:off x="6737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80281</xdr:rowOff>
    </xdr:from>
    <xdr:ext cx="469744" cy="259045"/>
    <xdr:sp macro="" textlink="">
      <xdr:nvSpPr>
        <xdr:cNvPr id="369" name="n_1mainValue【福祉施設】&#10;一人当たり面積"/>
        <xdr:cNvSpPr txBox="1"/>
      </xdr:nvSpPr>
      <xdr:spPr>
        <a:xfrm>
          <a:off x="93917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84853</xdr:rowOff>
    </xdr:from>
    <xdr:ext cx="469744" cy="259045"/>
    <xdr:sp macro="" textlink="">
      <xdr:nvSpPr>
        <xdr:cNvPr id="370" name="n_2mainValue【福祉施設】&#10;一人当たり面積"/>
        <xdr:cNvSpPr txBox="1"/>
      </xdr:nvSpPr>
      <xdr:spPr>
        <a:xfrm>
          <a:off x="85154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93997</xdr:rowOff>
    </xdr:from>
    <xdr:ext cx="469744" cy="259045"/>
    <xdr:sp macro="" textlink="">
      <xdr:nvSpPr>
        <xdr:cNvPr id="371" name="n_3mainValue【福祉施設】&#10;一人当たり面積"/>
        <xdr:cNvSpPr txBox="1"/>
      </xdr:nvSpPr>
      <xdr:spPr>
        <a:xfrm>
          <a:off x="7626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2" name="テキスト ボックス 38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84" name="テキスト ボックス 38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94" name="テキスト ボックス 393"/>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6" name="テキスト ボックス 39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48442</xdr:rowOff>
    </xdr:from>
    <xdr:to>
      <xdr:col>24</xdr:col>
      <xdr:colOff>62865</xdr:colOff>
      <xdr:row>108</xdr:row>
      <xdr:rowOff>76200</xdr:rowOff>
    </xdr:to>
    <xdr:cxnSp macro="">
      <xdr:nvCxnSpPr>
        <xdr:cNvPr id="398" name="直線コネクタ 397"/>
        <xdr:cNvCxnSpPr/>
      </xdr:nvCxnSpPr>
      <xdr:spPr>
        <a:xfrm flipV="1">
          <a:off x="4634865" y="17021992"/>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99"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0" name="直線コネクタ 399"/>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97</xdr:row>
      <xdr:rowOff>166569</xdr:rowOff>
    </xdr:from>
    <xdr:ext cx="405111" cy="259045"/>
    <xdr:sp macro="" textlink="">
      <xdr:nvSpPr>
        <xdr:cNvPr id="401" name="【市民会館】&#10;有形固定資産減価償却率最大値テキスト"/>
        <xdr:cNvSpPr txBox="1"/>
      </xdr:nvSpPr>
      <xdr:spPr>
        <a:xfrm>
          <a:off x="4673600" y="1679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48442</xdr:rowOff>
    </xdr:from>
    <xdr:to>
      <xdr:col>24</xdr:col>
      <xdr:colOff>152400</xdr:colOff>
      <xdr:row>99</xdr:row>
      <xdr:rowOff>48442</xdr:rowOff>
    </xdr:to>
    <xdr:cxnSp macro="">
      <xdr:nvCxnSpPr>
        <xdr:cNvPr id="402" name="直線コネクタ 401"/>
        <xdr:cNvCxnSpPr/>
      </xdr:nvCxnSpPr>
      <xdr:spPr>
        <a:xfrm>
          <a:off x="4546600" y="1702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35214</xdr:rowOff>
    </xdr:from>
    <xdr:ext cx="405111" cy="259045"/>
    <xdr:sp macro="" textlink="">
      <xdr:nvSpPr>
        <xdr:cNvPr id="403" name="【市民会館】&#10;有形固定資産減価償却率平均値テキスト"/>
        <xdr:cNvSpPr txBox="1"/>
      </xdr:nvSpPr>
      <xdr:spPr>
        <a:xfrm>
          <a:off x="4673600" y="1769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xdr:rowOff>
    </xdr:from>
    <xdr:to>
      <xdr:col>24</xdr:col>
      <xdr:colOff>114300</xdr:colOff>
      <xdr:row>104</xdr:row>
      <xdr:rowOff>113937</xdr:rowOff>
    </xdr:to>
    <xdr:sp macro="" textlink="">
      <xdr:nvSpPr>
        <xdr:cNvPr id="404" name="フローチャート: 判断 403"/>
        <xdr:cNvSpPr/>
      </xdr:nvSpPr>
      <xdr:spPr>
        <a:xfrm>
          <a:off x="45847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157662</xdr:rowOff>
    </xdr:from>
    <xdr:to>
      <xdr:col>20</xdr:col>
      <xdr:colOff>38100</xdr:colOff>
      <xdr:row>104</xdr:row>
      <xdr:rowOff>87812</xdr:rowOff>
    </xdr:to>
    <xdr:sp macro="" textlink="">
      <xdr:nvSpPr>
        <xdr:cNvPr id="405" name="フローチャート: 判断 404"/>
        <xdr:cNvSpPr/>
      </xdr:nvSpPr>
      <xdr:spPr>
        <a:xfrm>
          <a:off x="3746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133169</xdr:rowOff>
    </xdr:from>
    <xdr:to>
      <xdr:col>15</xdr:col>
      <xdr:colOff>101600</xdr:colOff>
      <xdr:row>103</xdr:row>
      <xdr:rowOff>63319</xdr:rowOff>
    </xdr:to>
    <xdr:sp macro="" textlink="">
      <xdr:nvSpPr>
        <xdr:cNvPr id="406" name="フローチャート: 判断 405"/>
        <xdr:cNvSpPr/>
      </xdr:nvSpPr>
      <xdr:spPr>
        <a:xfrm>
          <a:off x="28575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30299</xdr:rowOff>
    </xdr:from>
    <xdr:to>
      <xdr:col>10</xdr:col>
      <xdr:colOff>165100</xdr:colOff>
      <xdr:row>103</xdr:row>
      <xdr:rowOff>131899</xdr:rowOff>
    </xdr:to>
    <xdr:sp macro="" textlink="">
      <xdr:nvSpPr>
        <xdr:cNvPr id="407" name="フローチャート: 判断 406"/>
        <xdr:cNvSpPr/>
      </xdr:nvSpPr>
      <xdr:spPr>
        <a:xfrm>
          <a:off x="1968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08" name="フローチャート: 判断 407"/>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90714</xdr:rowOff>
    </xdr:from>
    <xdr:to>
      <xdr:col>24</xdr:col>
      <xdr:colOff>114300</xdr:colOff>
      <xdr:row>105</xdr:row>
      <xdr:rowOff>20864</xdr:rowOff>
    </xdr:to>
    <xdr:sp macro="" textlink="">
      <xdr:nvSpPr>
        <xdr:cNvPr id="414" name="楕円 413"/>
        <xdr:cNvSpPr/>
      </xdr:nvSpPr>
      <xdr:spPr>
        <a:xfrm>
          <a:off x="45847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69141</xdr:rowOff>
    </xdr:from>
    <xdr:ext cx="405111" cy="259045"/>
    <xdr:sp macro="" textlink="">
      <xdr:nvSpPr>
        <xdr:cNvPr id="415" name="【市民会館】&#10;有形固定資産減価償却率該当値テキスト"/>
        <xdr:cNvSpPr txBox="1"/>
      </xdr:nvSpPr>
      <xdr:spPr>
        <a:xfrm>
          <a:off x="4673600" y="1789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9071</xdr:rowOff>
    </xdr:from>
    <xdr:to>
      <xdr:col>20</xdr:col>
      <xdr:colOff>38100</xdr:colOff>
      <xdr:row>104</xdr:row>
      <xdr:rowOff>110671</xdr:rowOff>
    </xdr:to>
    <xdr:sp macro="" textlink="">
      <xdr:nvSpPr>
        <xdr:cNvPr id="416" name="楕円 415"/>
        <xdr:cNvSpPr/>
      </xdr:nvSpPr>
      <xdr:spPr>
        <a:xfrm>
          <a:off x="3746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59871</xdr:rowOff>
    </xdr:from>
    <xdr:to>
      <xdr:col>24</xdr:col>
      <xdr:colOff>63500</xdr:colOff>
      <xdr:row>104</xdr:row>
      <xdr:rowOff>141514</xdr:rowOff>
    </xdr:to>
    <xdr:cxnSp macro="">
      <xdr:nvCxnSpPr>
        <xdr:cNvPr id="417" name="直線コネクタ 416"/>
        <xdr:cNvCxnSpPr/>
      </xdr:nvCxnSpPr>
      <xdr:spPr>
        <a:xfrm>
          <a:off x="3797300" y="17890671"/>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102144</xdr:rowOff>
    </xdr:from>
    <xdr:to>
      <xdr:col>15</xdr:col>
      <xdr:colOff>101600</xdr:colOff>
      <xdr:row>104</xdr:row>
      <xdr:rowOff>32294</xdr:rowOff>
    </xdr:to>
    <xdr:sp macro="" textlink="">
      <xdr:nvSpPr>
        <xdr:cNvPr id="418" name="楕円 417"/>
        <xdr:cNvSpPr/>
      </xdr:nvSpPr>
      <xdr:spPr>
        <a:xfrm>
          <a:off x="2857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152944</xdr:rowOff>
    </xdr:from>
    <xdr:to>
      <xdr:col>19</xdr:col>
      <xdr:colOff>177800</xdr:colOff>
      <xdr:row>104</xdr:row>
      <xdr:rowOff>59871</xdr:rowOff>
    </xdr:to>
    <xdr:cxnSp macro="">
      <xdr:nvCxnSpPr>
        <xdr:cNvPr id="419" name="直線コネクタ 418"/>
        <xdr:cNvCxnSpPr/>
      </xdr:nvCxnSpPr>
      <xdr:spPr>
        <a:xfrm>
          <a:off x="2908300" y="1781229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23768</xdr:rowOff>
    </xdr:from>
    <xdr:to>
      <xdr:col>10</xdr:col>
      <xdr:colOff>165100</xdr:colOff>
      <xdr:row>103</xdr:row>
      <xdr:rowOff>125368</xdr:rowOff>
    </xdr:to>
    <xdr:sp macro="" textlink="">
      <xdr:nvSpPr>
        <xdr:cNvPr id="420" name="楕円 419"/>
        <xdr:cNvSpPr/>
      </xdr:nvSpPr>
      <xdr:spPr>
        <a:xfrm>
          <a:off x="1968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74568</xdr:rowOff>
    </xdr:from>
    <xdr:to>
      <xdr:col>15</xdr:col>
      <xdr:colOff>50800</xdr:colOff>
      <xdr:row>103</xdr:row>
      <xdr:rowOff>152944</xdr:rowOff>
    </xdr:to>
    <xdr:cxnSp macro="">
      <xdr:nvCxnSpPr>
        <xdr:cNvPr id="421" name="直線コネクタ 420"/>
        <xdr:cNvCxnSpPr/>
      </xdr:nvCxnSpPr>
      <xdr:spPr>
        <a:xfrm>
          <a:off x="2019300" y="17733918"/>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162561</xdr:rowOff>
    </xdr:from>
    <xdr:to>
      <xdr:col>6</xdr:col>
      <xdr:colOff>38100</xdr:colOff>
      <xdr:row>101</xdr:row>
      <xdr:rowOff>92711</xdr:rowOff>
    </xdr:to>
    <xdr:sp macro="" textlink="">
      <xdr:nvSpPr>
        <xdr:cNvPr id="422" name="楕円 421"/>
        <xdr:cNvSpPr/>
      </xdr:nvSpPr>
      <xdr:spPr>
        <a:xfrm>
          <a:off x="1079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41911</xdr:rowOff>
    </xdr:from>
    <xdr:to>
      <xdr:col>10</xdr:col>
      <xdr:colOff>114300</xdr:colOff>
      <xdr:row>103</xdr:row>
      <xdr:rowOff>74568</xdr:rowOff>
    </xdr:to>
    <xdr:cxnSp macro="">
      <xdr:nvCxnSpPr>
        <xdr:cNvPr id="423" name="直線コネクタ 422"/>
        <xdr:cNvCxnSpPr/>
      </xdr:nvCxnSpPr>
      <xdr:spPr>
        <a:xfrm>
          <a:off x="1130300" y="17358361"/>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104339</xdr:rowOff>
    </xdr:from>
    <xdr:ext cx="405111" cy="259045"/>
    <xdr:sp macro="" textlink="">
      <xdr:nvSpPr>
        <xdr:cNvPr id="424" name="n_1aveValue【市民会館】&#10;有形固定資産減価償却率"/>
        <xdr:cNvSpPr txBox="1"/>
      </xdr:nvSpPr>
      <xdr:spPr>
        <a:xfrm>
          <a:off x="35820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79846</xdr:rowOff>
    </xdr:from>
    <xdr:ext cx="405111" cy="259045"/>
    <xdr:sp macro="" textlink="">
      <xdr:nvSpPr>
        <xdr:cNvPr id="425" name="n_2aveValue【市民会館】&#10;有形固定資産減価償却率"/>
        <xdr:cNvSpPr txBox="1"/>
      </xdr:nvSpPr>
      <xdr:spPr>
        <a:xfrm>
          <a:off x="2705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123026</xdr:rowOff>
    </xdr:from>
    <xdr:ext cx="405111" cy="259045"/>
    <xdr:sp macro="" textlink="">
      <xdr:nvSpPr>
        <xdr:cNvPr id="426" name="n_3aveValue【市民会館】&#10;有形固定資産減価償却率"/>
        <xdr:cNvSpPr txBox="1"/>
      </xdr:nvSpPr>
      <xdr:spPr>
        <a:xfrm>
          <a:off x="1816744" y="1778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62609</xdr:rowOff>
    </xdr:from>
    <xdr:ext cx="405111" cy="259045"/>
    <xdr:sp macro="" textlink="">
      <xdr:nvSpPr>
        <xdr:cNvPr id="427" name="n_4aveValue【市民会館】&#10;有形固定資産減価償却率"/>
        <xdr:cNvSpPr txBox="1"/>
      </xdr:nvSpPr>
      <xdr:spPr>
        <a:xfrm>
          <a:off x="927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101798</xdr:rowOff>
    </xdr:from>
    <xdr:ext cx="405111" cy="259045"/>
    <xdr:sp macro="" textlink="">
      <xdr:nvSpPr>
        <xdr:cNvPr id="428" name="n_1mainValue【市民会館】&#10;有形固定資産減価償却率"/>
        <xdr:cNvSpPr txBox="1"/>
      </xdr:nvSpPr>
      <xdr:spPr>
        <a:xfrm>
          <a:off x="3582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23421</xdr:rowOff>
    </xdr:from>
    <xdr:ext cx="405111" cy="259045"/>
    <xdr:sp macro="" textlink="">
      <xdr:nvSpPr>
        <xdr:cNvPr id="429" name="n_2mainValue【市民会館】&#10;有形固定資産減価償却率"/>
        <xdr:cNvSpPr txBox="1"/>
      </xdr:nvSpPr>
      <xdr:spPr>
        <a:xfrm>
          <a:off x="2705744" y="1785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141895</xdr:rowOff>
    </xdr:from>
    <xdr:ext cx="405111" cy="259045"/>
    <xdr:sp macro="" textlink="">
      <xdr:nvSpPr>
        <xdr:cNvPr id="430" name="n_3mainValue【市民会館】&#10;有形固定資産減価償却率"/>
        <xdr:cNvSpPr txBox="1"/>
      </xdr:nvSpPr>
      <xdr:spPr>
        <a:xfrm>
          <a:off x="18167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109238</xdr:rowOff>
    </xdr:from>
    <xdr:ext cx="405111" cy="259045"/>
    <xdr:sp macro="" textlink="">
      <xdr:nvSpPr>
        <xdr:cNvPr id="431" name="n_4mainValue【市民会館】&#10;有形固定資産減価償却率"/>
        <xdr:cNvSpPr txBox="1"/>
      </xdr:nvSpPr>
      <xdr:spPr>
        <a:xfrm>
          <a:off x="927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2" name="テキスト ボックス 44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xdr:rowOff>
    </xdr:from>
    <xdr:to>
      <xdr:col>54</xdr:col>
      <xdr:colOff>189865</xdr:colOff>
      <xdr:row>108</xdr:row>
      <xdr:rowOff>85344</xdr:rowOff>
    </xdr:to>
    <xdr:cxnSp macro="">
      <xdr:nvCxnSpPr>
        <xdr:cNvPr id="454" name="直線コネクタ 453"/>
        <xdr:cNvCxnSpPr/>
      </xdr:nvCxnSpPr>
      <xdr:spPr>
        <a:xfrm flipV="1">
          <a:off x="10476865" y="1715719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89171</xdr:rowOff>
    </xdr:from>
    <xdr:ext cx="469744" cy="259045"/>
    <xdr:sp macro="" textlink="">
      <xdr:nvSpPr>
        <xdr:cNvPr id="455" name="【市民会館】&#10;一人当たり面積最小値テキスト"/>
        <xdr:cNvSpPr txBox="1"/>
      </xdr:nvSpPr>
      <xdr:spPr>
        <a:xfrm>
          <a:off x="10515600" y="186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85344</xdr:rowOff>
    </xdr:from>
    <xdr:to>
      <xdr:col>55</xdr:col>
      <xdr:colOff>88900</xdr:colOff>
      <xdr:row>108</xdr:row>
      <xdr:rowOff>85344</xdr:rowOff>
    </xdr:to>
    <xdr:cxnSp macro="">
      <xdr:nvCxnSpPr>
        <xdr:cNvPr id="456" name="直線コネクタ 455"/>
        <xdr:cNvCxnSpPr/>
      </xdr:nvCxnSpPr>
      <xdr:spPr>
        <a:xfrm>
          <a:off x="10388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130319</xdr:rowOff>
    </xdr:from>
    <xdr:ext cx="469744" cy="259045"/>
    <xdr:sp macro="" textlink="">
      <xdr:nvSpPr>
        <xdr:cNvPr id="457" name="【市民会館】&#10;一人当たり面積最大値テキスト"/>
        <xdr:cNvSpPr txBox="1"/>
      </xdr:nvSpPr>
      <xdr:spPr>
        <a:xfrm>
          <a:off x="10515600" y="1693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xdr:rowOff>
    </xdr:from>
    <xdr:to>
      <xdr:col>55</xdr:col>
      <xdr:colOff>88900</xdr:colOff>
      <xdr:row>100</xdr:row>
      <xdr:rowOff>12192</xdr:rowOff>
    </xdr:to>
    <xdr:cxnSp macro="">
      <xdr:nvCxnSpPr>
        <xdr:cNvPr id="458" name="直線コネクタ 457"/>
        <xdr:cNvCxnSpPr/>
      </xdr:nvCxnSpPr>
      <xdr:spPr>
        <a:xfrm>
          <a:off x="10388600" y="1715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121429</xdr:rowOff>
    </xdr:from>
    <xdr:ext cx="469744" cy="259045"/>
    <xdr:sp macro="" textlink="">
      <xdr:nvSpPr>
        <xdr:cNvPr id="459" name="【市民会館】&#10;一人当たり面積平均値テキスト"/>
        <xdr:cNvSpPr txBox="1"/>
      </xdr:nvSpPr>
      <xdr:spPr>
        <a:xfrm>
          <a:off x="10515600" y="1778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98552</xdr:rowOff>
    </xdr:from>
    <xdr:to>
      <xdr:col>55</xdr:col>
      <xdr:colOff>50800</xdr:colOff>
      <xdr:row>105</xdr:row>
      <xdr:rowOff>28702</xdr:rowOff>
    </xdr:to>
    <xdr:sp macro="" textlink="">
      <xdr:nvSpPr>
        <xdr:cNvPr id="460" name="フローチャート: 判断 459"/>
        <xdr:cNvSpPr/>
      </xdr:nvSpPr>
      <xdr:spPr>
        <a:xfrm>
          <a:off x="10426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123698</xdr:rowOff>
    </xdr:from>
    <xdr:to>
      <xdr:col>50</xdr:col>
      <xdr:colOff>165100</xdr:colOff>
      <xdr:row>104</xdr:row>
      <xdr:rowOff>53848</xdr:rowOff>
    </xdr:to>
    <xdr:sp macro="" textlink="">
      <xdr:nvSpPr>
        <xdr:cNvPr id="461" name="フローチャート: 判断 460"/>
        <xdr:cNvSpPr/>
      </xdr:nvSpPr>
      <xdr:spPr>
        <a:xfrm>
          <a:off x="9588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125985</xdr:rowOff>
    </xdr:from>
    <xdr:to>
      <xdr:col>46</xdr:col>
      <xdr:colOff>38100</xdr:colOff>
      <xdr:row>105</xdr:row>
      <xdr:rowOff>56135</xdr:rowOff>
    </xdr:to>
    <xdr:sp macro="" textlink="">
      <xdr:nvSpPr>
        <xdr:cNvPr id="462" name="フローチャート: 判断 461"/>
        <xdr:cNvSpPr/>
      </xdr:nvSpPr>
      <xdr:spPr>
        <a:xfrm>
          <a:off x="8699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63" name="フローチャート: 判断 462"/>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34544</xdr:rowOff>
    </xdr:from>
    <xdr:to>
      <xdr:col>36</xdr:col>
      <xdr:colOff>165100</xdr:colOff>
      <xdr:row>104</xdr:row>
      <xdr:rowOff>136144</xdr:rowOff>
    </xdr:to>
    <xdr:sp macro="" textlink="">
      <xdr:nvSpPr>
        <xdr:cNvPr id="464" name="フローチャート: 判断 463"/>
        <xdr:cNvSpPr/>
      </xdr:nvSpPr>
      <xdr:spPr>
        <a:xfrm>
          <a:off x="6921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137413</xdr:rowOff>
    </xdr:from>
    <xdr:to>
      <xdr:col>55</xdr:col>
      <xdr:colOff>50800</xdr:colOff>
      <xdr:row>106</xdr:row>
      <xdr:rowOff>67563</xdr:rowOff>
    </xdr:to>
    <xdr:sp macro="" textlink="">
      <xdr:nvSpPr>
        <xdr:cNvPr id="470" name="楕円 469"/>
        <xdr:cNvSpPr/>
      </xdr:nvSpPr>
      <xdr:spPr>
        <a:xfrm>
          <a:off x="104267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115840</xdr:rowOff>
    </xdr:from>
    <xdr:ext cx="469744" cy="259045"/>
    <xdr:sp macro="" textlink="">
      <xdr:nvSpPr>
        <xdr:cNvPr id="471" name="【市民会館】&#10;一人当たり面積該当値テキスト"/>
        <xdr:cNvSpPr txBox="1"/>
      </xdr:nvSpPr>
      <xdr:spPr>
        <a:xfrm>
          <a:off x="10515600" y="181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146558</xdr:rowOff>
    </xdr:from>
    <xdr:to>
      <xdr:col>50</xdr:col>
      <xdr:colOff>165100</xdr:colOff>
      <xdr:row>106</xdr:row>
      <xdr:rowOff>76708</xdr:rowOff>
    </xdr:to>
    <xdr:sp macro="" textlink="">
      <xdr:nvSpPr>
        <xdr:cNvPr id="472" name="楕円 471"/>
        <xdr:cNvSpPr/>
      </xdr:nvSpPr>
      <xdr:spPr>
        <a:xfrm>
          <a:off x="9588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16763</xdr:rowOff>
    </xdr:from>
    <xdr:to>
      <xdr:col>55</xdr:col>
      <xdr:colOff>0</xdr:colOff>
      <xdr:row>106</xdr:row>
      <xdr:rowOff>25908</xdr:rowOff>
    </xdr:to>
    <xdr:cxnSp macro="">
      <xdr:nvCxnSpPr>
        <xdr:cNvPr id="473" name="直線コネクタ 472"/>
        <xdr:cNvCxnSpPr/>
      </xdr:nvCxnSpPr>
      <xdr:spPr>
        <a:xfrm flipV="1">
          <a:off x="9639300" y="181904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155702</xdr:rowOff>
    </xdr:from>
    <xdr:to>
      <xdr:col>46</xdr:col>
      <xdr:colOff>38100</xdr:colOff>
      <xdr:row>106</xdr:row>
      <xdr:rowOff>85852</xdr:rowOff>
    </xdr:to>
    <xdr:sp macro="" textlink="">
      <xdr:nvSpPr>
        <xdr:cNvPr id="474" name="楕円 473"/>
        <xdr:cNvSpPr/>
      </xdr:nvSpPr>
      <xdr:spPr>
        <a:xfrm>
          <a:off x="8699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25908</xdr:rowOff>
    </xdr:from>
    <xdr:to>
      <xdr:col>50</xdr:col>
      <xdr:colOff>114300</xdr:colOff>
      <xdr:row>106</xdr:row>
      <xdr:rowOff>35052</xdr:rowOff>
    </xdr:to>
    <xdr:cxnSp macro="">
      <xdr:nvCxnSpPr>
        <xdr:cNvPr id="475" name="直線コネクタ 474"/>
        <xdr:cNvCxnSpPr/>
      </xdr:nvCxnSpPr>
      <xdr:spPr>
        <a:xfrm flipV="1">
          <a:off x="8750300" y="18199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164846</xdr:rowOff>
    </xdr:from>
    <xdr:to>
      <xdr:col>41</xdr:col>
      <xdr:colOff>101600</xdr:colOff>
      <xdr:row>106</xdr:row>
      <xdr:rowOff>94996</xdr:rowOff>
    </xdr:to>
    <xdr:sp macro="" textlink="">
      <xdr:nvSpPr>
        <xdr:cNvPr id="476" name="楕円 475"/>
        <xdr:cNvSpPr/>
      </xdr:nvSpPr>
      <xdr:spPr>
        <a:xfrm>
          <a:off x="7810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35052</xdr:rowOff>
    </xdr:from>
    <xdr:to>
      <xdr:col>45</xdr:col>
      <xdr:colOff>177800</xdr:colOff>
      <xdr:row>106</xdr:row>
      <xdr:rowOff>44196</xdr:rowOff>
    </xdr:to>
    <xdr:cxnSp macro="">
      <xdr:nvCxnSpPr>
        <xdr:cNvPr id="477" name="直線コネクタ 476"/>
        <xdr:cNvCxnSpPr/>
      </xdr:nvCxnSpPr>
      <xdr:spPr>
        <a:xfrm flipV="1">
          <a:off x="7861300" y="18208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70375</xdr:rowOff>
    </xdr:from>
    <xdr:ext cx="469744" cy="259045"/>
    <xdr:sp macro="" textlink="">
      <xdr:nvSpPr>
        <xdr:cNvPr id="478" name="n_1aveValue【市民会館】&#10;一人当たり面積"/>
        <xdr:cNvSpPr txBox="1"/>
      </xdr:nvSpPr>
      <xdr:spPr>
        <a:xfrm>
          <a:off x="93917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72662</xdr:rowOff>
    </xdr:from>
    <xdr:ext cx="469744" cy="259045"/>
    <xdr:sp macro="" textlink="">
      <xdr:nvSpPr>
        <xdr:cNvPr id="479" name="n_2aveValue【市民会館】&#10;一人当たり面積"/>
        <xdr:cNvSpPr txBox="1"/>
      </xdr:nvSpPr>
      <xdr:spPr>
        <a:xfrm>
          <a:off x="8515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80" name="n_3aveValue【市民会館】&#10;一人当たり面積"/>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152671</xdr:rowOff>
    </xdr:from>
    <xdr:ext cx="469744" cy="259045"/>
    <xdr:sp macro="" textlink="">
      <xdr:nvSpPr>
        <xdr:cNvPr id="481" name="n_4aveValue【市民会館】&#10;一人当たり面積"/>
        <xdr:cNvSpPr txBox="1"/>
      </xdr:nvSpPr>
      <xdr:spPr>
        <a:xfrm>
          <a:off x="6737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67835</xdr:rowOff>
    </xdr:from>
    <xdr:ext cx="469744" cy="259045"/>
    <xdr:sp macro="" textlink="">
      <xdr:nvSpPr>
        <xdr:cNvPr id="482" name="n_1mainValue【市民会館】&#10;一人当たり面積"/>
        <xdr:cNvSpPr txBox="1"/>
      </xdr:nvSpPr>
      <xdr:spPr>
        <a:xfrm>
          <a:off x="9391727"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76979</xdr:rowOff>
    </xdr:from>
    <xdr:ext cx="469744" cy="259045"/>
    <xdr:sp macro="" textlink="">
      <xdr:nvSpPr>
        <xdr:cNvPr id="483" name="n_2mainValue【市民会館】&#10;一人当たり面積"/>
        <xdr:cNvSpPr txBox="1"/>
      </xdr:nvSpPr>
      <xdr:spPr>
        <a:xfrm>
          <a:off x="8515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86123</xdr:rowOff>
    </xdr:from>
    <xdr:ext cx="469744" cy="259045"/>
    <xdr:sp macro="" textlink="">
      <xdr:nvSpPr>
        <xdr:cNvPr id="484" name="n_3mainValue【市民会館】&#10;一人当たり面積"/>
        <xdr:cNvSpPr txBox="1"/>
      </xdr:nvSpPr>
      <xdr:spPr>
        <a:xfrm>
          <a:off x="76264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6" name="直線コネクタ 49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97" name="テキスト ボックス 49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8" name="直線コネクタ 49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99" name="テキスト ボックス 49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0" name="直線コネクタ 49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1" name="テキスト ボックス 50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2" name="直線コネクタ 50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3" name="テキスト ボックス 50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4" name="直線コネクタ 5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5" name="テキスト ボックス 50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xdr:rowOff>
    </xdr:from>
    <xdr:to>
      <xdr:col>85</xdr:col>
      <xdr:colOff>126364</xdr:colOff>
      <xdr:row>42</xdr:row>
      <xdr:rowOff>21336</xdr:rowOff>
    </xdr:to>
    <xdr:cxnSp macro="">
      <xdr:nvCxnSpPr>
        <xdr:cNvPr id="507" name="直線コネクタ 506"/>
        <xdr:cNvCxnSpPr/>
      </xdr:nvCxnSpPr>
      <xdr:spPr>
        <a:xfrm flipV="1">
          <a:off x="16318864" y="5667756"/>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508" name="【一般廃棄物処理施設】&#10;有形固定資産減価償却率最小値テキスト"/>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509" name="直線コネクタ 508"/>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128033</xdr:rowOff>
    </xdr:from>
    <xdr:ext cx="405111" cy="259045"/>
    <xdr:sp macro="" textlink="">
      <xdr:nvSpPr>
        <xdr:cNvPr id="510" name="【一般廃棄物処理施設】&#10;有形固定資産減価償却率最大値テキスト"/>
        <xdr:cNvSpPr txBox="1"/>
      </xdr:nvSpPr>
      <xdr:spPr>
        <a:xfrm>
          <a:off x="16357600" y="544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xdr:rowOff>
    </xdr:from>
    <xdr:to>
      <xdr:col>86</xdr:col>
      <xdr:colOff>25400</xdr:colOff>
      <xdr:row>33</xdr:row>
      <xdr:rowOff>9906</xdr:rowOff>
    </xdr:to>
    <xdr:cxnSp macro="">
      <xdr:nvCxnSpPr>
        <xdr:cNvPr id="511" name="直線コネクタ 510"/>
        <xdr:cNvCxnSpPr/>
      </xdr:nvCxnSpPr>
      <xdr:spPr>
        <a:xfrm>
          <a:off x="16230600" y="56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41419</xdr:rowOff>
    </xdr:from>
    <xdr:ext cx="405111" cy="259045"/>
    <xdr:sp macro="" textlink="">
      <xdr:nvSpPr>
        <xdr:cNvPr id="512" name="【一般廃棄物処理施設】&#10;有形固定資産減価償却率平均値テキスト"/>
        <xdr:cNvSpPr txBox="1"/>
      </xdr:nvSpPr>
      <xdr:spPr>
        <a:xfrm>
          <a:off x="16357600" y="6385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18542</xdr:rowOff>
    </xdr:from>
    <xdr:to>
      <xdr:col>85</xdr:col>
      <xdr:colOff>177800</xdr:colOff>
      <xdr:row>38</xdr:row>
      <xdr:rowOff>120142</xdr:rowOff>
    </xdr:to>
    <xdr:sp macro="" textlink="">
      <xdr:nvSpPr>
        <xdr:cNvPr id="513" name="フローチャート: 判断 512"/>
        <xdr:cNvSpPr/>
      </xdr:nvSpPr>
      <xdr:spPr>
        <a:xfrm>
          <a:off x="162687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169418</xdr:rowOff>
    </xdr:from>
    <xdr:to>
      <xdr:col>81</xdr:col>
      <xdr:colOff>101600</xdr:colOff>
      <xdr:row>38</xdr:row>
      <xdr:rowOff>99568</xdr:rowOff>
    </xdr:to>
    <xdr:sp macro="" textlink="">
      <xdr:nvSpPr>
        <xdr:cNvPr id="514" name="フローチャート: 判断 513"/>
        <xdr:cNvSpPr/>
      </xdr:nvSpPr>
      <xdr:spPr>
        <a:xfrm>
          <a:off x="15430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80264</xdr:rowOff>
    </xdr:from>
    <xdr:to>
      <xdr:col>76</xdr:col>
      <xdr:colOff>165100</xdr:colOff>
      <xdr:row>39</xdr:row>
      <xdr:rowOff>10414</xdr:rowOff>
    </xdr:to>
    <xdr:sp macro="" textlink="">
      <xdr:nvSpPr>
        <xdr:cNvPr id="515" name="フローチャート: 判断 514"/>
        <xdr:cNvSpPr/>
      </xdr:nvSpPr>
      <xdr:spPr>
        <a:xfrm>
          <a:off x="14541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516" name="フローチャート: 判断 515"/>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91694</xdr:rowOff>
    </xdr:from>
    <xdr:to>
      <xdr:col>67</xdr:col>
      <xdr:colOff>101600</xdr:colOff>
      <xdr:row>41</xdr:row>
      <xdr:rowOff>21844</xdr:rowOff>
    </xdr:to>
    <xdr:sp macro="" textlink="">
      <xdr:nvSpPr>
        <xdr:cNvPr id="517" name="フローチャート: 判断 516"/>
        <xdr:cNvSpPr/>
      </xdr:nvSpPr>
      <xdr:spPr>
        <a:xfrm>
          <a:off x="12763500" y="694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8" name="テキスト ボックス 5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9" name="テキスト ボックス 5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0" name="テキスト ボックス 5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1" name="テキスト ボックス 5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2" name="テキスト ボックス 5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68834</xdr:rowOff>
    </xdr:from>
    <xdr:to>
      <xdr:col>85</xdr:col>
      <xdr:colOff>177800</xdr:colOff>
      <xdr:row>40</xdr:row>
      <xdr:rowOff>170434</xdr:rowOff>
    </xdr:to>
    <xdr:sp macro="" textlink="">
      <xdr:nvSpPr>
        <xdr:cNvPr id="523" name="楕円 522"/>
        <xdr:cNvSpPr/>
      </xdr:nvSpPr>
      <xdr:spPr>
        <a:xfrm>
          <a:off x="162687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47261</xdr:rowOff>
    </xdr:from>
    <xdr:ext cx="405111" cy="259045"/>
    <xdr:sp macro="" textlink="">
      <xdr:nvSpPr>
        <xdr:cNvPr id="524" name="【一般廃棄物処理施設】&#10;有形固定資産減価償却率該当値テキスト"/>
        <xdr:cNvSpPr txBox="1"/>
      </xdr:nvSpPr>
      <xdr:spPr>
        <a:xfrm>
          <a:off x="16357600" y="690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89408</xdr:rowOff>
    </xdr:from>
    <xdr:to>
      <xdr:col>81</xdr:col>
      <xdr:colOff>101600</xdr:colOff>
      <xdr:row>40</xdr:row>
      <xdr:rowOff>19558</xdr:rowOff>
    </xdr:to>
    <xdr:sp macro="" textlink="">
      <xdr:nvSpPr>
        <xdr:cNvPr id="525" name="楕円 524"/>
        <xdr:cNvSpPr/>
      </xdr:nvSpPr>
      <xdr:spPr>
        <a:xfrm>
          <a:off x="154305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140208</xdr:rowOff>
    </xdr:from>
    <xdr:to>
      <xdr:col>85</xdr:col>
      <xdr:colOff>127000</xdr:colOff>
      <xdr:row>40</xdr:row>
      <xdr:rowOff>119634</xdr:rowOff>
    </xdr:to>
    <xdr:cxnSp macro="">
      <xdr:nvCxnSpPr>
        <xdr:cNvPr id="526" name="直線コネクタ 525"/>
        <xdr:cNvCxnSpPr/>
      </xdr:nvCxnSpPr>
      <xdr:spPr>
        <a:xfrm>
          <a:off x="15481300" y="6826758"/>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112268</xdr:rowOff>
    </xdr:from>
    <xdr:to>
      <xdr:col>76</xdr:col>
      <xdr:colOff>165100</xdr:colOff>
      <xdr:row>39</xdr:row>
      <xdr:rowOff>42418</xdr:rowOff>
    </xdr:to>
    <xdr:sp macro="" textlink="">
      <xdr:nvSpPr>
        <xdr:cNvPr id="527" name="楕円 526"/>
        <xdr:cNvSpPr/>
      </xdr:nvSpPr>
      <xdr:spPr>
        <a:xfrm>
          <a:off x="14541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163068</xdr:rowOff>
    </xdr:from>
    <xdr:to>
      <xdr:col>81</xdr:col>
      <xdr:colOff>50800</xdr:colOff>
      <xdr:row>39</xdr:row>
      <xdr:rowOff>140208</xdr:rowOff>
    </xdr:to>
    <xdr:cxnSp macro="">
      <xdr:nvCxnSpPr>
        <xdr:cNvPr id="528" name="直線コネクタ 527"/>
        <xdr:cNvCxnSpPr/>
      </xdr:nvCxnSpPr>
      <xdr:spPr>
        <a:xfrm>
          <a:off x="14592300" y="6678168"/>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135128</xdr:rowOff>
    </xdr:from>
    <xdr:to>
      <xdr:col>72</xdr:col>
      <xdr:colOff>38100</xdr:colOff>
      <xdr:row>38</xdr:row>
      <xdr:rowOff>65278</xdr:rowOff>
    </xdr:to>
    <xdr:sp macro="" textlink="">
      <xdr:nvSpPr>
        <xdr:cNvPr id="529" name="楕円 528"/>
        <xdr:cNvSpPr/>
      </xdr:nvSpPr>
      <xdr:spPr>
        <a:xfrm>
          <a:off x="13652500" y="64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14478</xdr:rowOff>
    </xdr:from>
    <xdr:to>
      <xdr:col>76</xdr:col>
      <xdr:colOff>114300</xdr:colOff>
      <xdr:row>38</xdr:row>
      <xdr:rowOff>163068</xdr:rowOff>
    </xdr:to>
    <xdr:cxnSp macro="">
      <xdr:nvCxnSpPr>
        <xdr:cNvPr id="530" name="直線コネクタ 529"/>
        <xdr:cNvCxnSpPr/>
      </xdr:nvCxnSpPr>
      <xdr:spPr>
        <a:xfrm>
          <a:off x="13703300" y="6529578"/>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27686</xdr:rowOff>
    </xdr:from>
    <xdr:to>
      <xdr:col>67</xdr:col>
      <xdr:colOff>101600</xdr:colOff>
      <xdr:row>37</xdr:row>
      <xdr:rowOff>129286</xdr:rowOff>
    </xdr:to>
    <xdr:sp macro="" textlink="">
      <xdr:nvSpPr>
        <xdr:cNvPr id="531" name="楕円 530"/>
        <xdr:cNvSpPr/>
      </xdr:nvSpPr>
      <xdr:spPr>
        <a:xfrm>
          <a:off x="12763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78486</xdr:rowOff>
    </xdr:from>
    <xdr:to>
      <xdr:col>71</xdr:col>
      <xdr:colOff>177800</xdr:colOff>
      <xdr:row>38</xdr:row>
      <xdr:rowOff>14478</xdr:rowOff>
    </xdr:to>
    <xdr:cxnSp macro="">
      <xdr:nvCxnSpPr>
        <xdr:cNvPr id="532" name="直線コネクタ 531"/>
        <xdr:cNvCxnSpPr/>
      </xdr:nvCxnSpPr>
      <xdr:spPr>
        <a:xfrm>
          <a:off x="12814300" y="642213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116095</xdr:rowOff>
    </xdr:from>
    <xdr:ext cx="405111" cy="259045"/>
    <xdr:sp macro="" textlink="">
      <xdr:nvSpPr>
        <xdr:cNvPr id="533" name="n_1aveValue【一般廃棄物処理施設】&#10;有形固定資産減価償却率"/>
        <xdr:cNvSpPr txBox="1"/>
      </xdr:nvSpPr>
      <xdr:spPr>
        <a:xfrm>
          <a:off x="152660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26941</xdr:rowOff>
    </xdr:from>
    <xdr:ext cx="405111" cy="259045"/>
    <xdr:sp macro="" textlink="">
      <xdr:nvSpPr>
        <xdr:cNvPr id="534" name="n_2aveValue【一般廃棄物処理施設】&#10;有形固定資産減価償却率"/>
        <xdr:cNvSpPr txBox="1"/>
      </xdr:nvSpPr>
      <xdr:spPr>
        <a:xfrm>
          <a:off x="14389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124985</xdr:rowOff>
    </xdr:from>
    <xdr:ext cx="405111" cy="259045"/>
    <xdr:sp macro="" textlink="">
      <xdr:nvSpPr>
        <xdr:cNvPr id="535" name="n_3aveValue【一般廃棄物処理施設】&#10;有形固定資産減価償却率"/>
        <xdr:cNvSpPr txBox="1"/>
      </xdr:nvSpPr>
      <xdr:spPr>
        <a:xfrm>
          <a:off x="13500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12971</xdr:rowOff>
    </xdr:from>
    <xdr:ext cx="405111" cy="259045"/>
    <xdr:sp macro="" textlink="">
      <xdr:nvSpPr>
        <xdr:cNvPr id="536" name="n_4aveValue【一般廃棄物処理施設】&#10;有形固定資産減価償却率"/>
        <xdr:cNvSpPr txBox="1"/>
      </xdr:nvSpPr>
      <xdr:spPr>
        <a:xfrm>
          <a:off x="12611744" y="704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10685</xdr:rowOff>
    </xdr:from>
    <xdr:ext cx="405111" cy="259045"/>
    <xdr:sp macro="" textlink="">
      <xdr:nvSpPr>
        <xdr:cNvPr id="537" name="n_1mainValue【一般廃棄物処理施設】&#10;有形固定資産減価償却率"/>
        <xdr:cNvSpPr txBox="1"/>
      </xdr:nvSpPr>
      <xdr:spPr>
        <a:xfrm>
          <a:off x="152660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33545</xdr:rowOff>
    </xdr:from>
    <xdr:ext cx="405111" cy="259045"/>
    <xdr:sp macro="" textlink="">
      <xdr:nvSpPr>
        <xdr:cNvPr id="538" name="n_2mainValue【一般廃棄物処理施設】&#10;有形固定資産減価償却率"/>
        <xdr:cNvSpPr txBox="1"/>
      </xdr:nvSpPr>
      <xdr:spPr>
        <a:xfrm>
          <a:off x="14389744" y="672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81805</xdr:rowOff>
    </xdr:from>
    <xdr:ext cx="405111" cy="259045"/>
    <xdr:sp macro="" textlink="">
      <xdr:nvSpPr>
        <xdr:cNvPr id="539" name="n_3mainValue【一般廃棄物処理施設】&#10;有形固定資産減価償却率"/>
        <xdr:cNvSpPr txBox="1"/>
      </xdr:nvSpPr>
      <xdr:spPr>
        <a:xfrm>
          <a:off x="13500744" y="625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145813</xdr:rowOff>
    </xdr:from>
    <xdr:ext cx="405111" cy="259045"/>
    <xdr:sp macro="" textlink="">
      <xdr:nvSpPr>
        <xdr:cNvPr id="540" name="n_4mainValue【一般廃棄物処理施設】&#10;有形固定資産減価償却率"/>
        <xdr:cNvSpPr txBox="1"/>
      </xdr:nvSpPr>
      <xdr:spPr>
        <a:xfrm>
          <a:off x="126117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1" name="正方形/長方形 5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2" name="正方形/長方形 5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3" name="正方形/長方形 5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4" name="正方形/長方形 5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5" name="正方形/長方形 5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6" name="正方形/長方形 5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7" name="正方形/長方形 5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8" name="正方形/長方形 5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9" name="テキスト ボックス 5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0" name="直線コネクタ 5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1" name="直線コネクタ 55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2" name="テキスト ボックス 55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3" name="直線コネクタ 55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54" name="テキスト ボックス 55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5" name="直線コネクタ 55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56" name="テキスト ボックス 55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7" name="直線コネクタ 55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58" name="テキスト ボックス 55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9" name="直線コネクタ 55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0" name="テキスト ボックス 55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1" name="直線コネクタ 56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2" name="テキスト ボックス 56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137062</xdr:rowOff>
    </xdr:from>
    <xdr:to>
      <xdr:col>116</xdr:col>
      <xdr:colOff>62864</xdr:colOff>
      <xdr:row>41</xdr:row>
      <xdr:rowOff>128429</xdr:rowOff>
    </xdr:to>
    <xdr:cxnSp macro="">
      <xdr:nvCxnSpPr>
        <xdr:cNvPr id="566" name="直線コネクタ 565"/>
        <xdr:cNvCxnSpPr/>
      </xdr:nvCxnSpPr>
      <xdr:spPr>
        <a:xfrm flipV="1">
          <a:off x="22160864" y="5623462"/>
          <a:ext cx="0" cy="153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132256</xdr:rowOff>
    </xdr:from>
    <xdr:ext cx="534377" cy="259045"/>
    <xdr:sp macro="" textlink="">
      <xdr:nvSpPr>
        <xdr:cNvPr id="567" name="【一般廃棄物処理施設】&#10;一人当たり有形固定資産（償却資産）額最小値テキスト"/>
        <xdr:cNvSpPr txBox="1"/>
      </xdr:nvSpPr>
      <xdr:spPr>
        <a:xfrm>
          <a:off x="22199600" y="71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128429</xdr:rowOff>
    </xdr:from>
    <xdr:to>
      <xdr:col>116</xdr:col>
      <xdr:colOff>152400</xdr:colOff>
      <xdr:row>41</xdr:row>
      <xdr:rowOff>128429</xdr:rowOff>
    </xdr:to>
    <xdr:cxnSp macro="">
      <xdr:nvCxnSpPr>
        <xdr:cNvPr id="568" name="直線コネクタ 567"/>
        <xdr:cNvCxnSpPr/>
      </xdr:nvCxnSpPr>
      <xdr:spPr>
        <a:xfrm>
          <a:off x="22072600" y="71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83739</xdr:rowOff>
    </xdr:from>
    <xdr:ext cx="599010" cy="259045"/>
    <xdr:sp macro="" textlink="">
      <xdr:nvSpPr>
        <xdr:cNvPr id="569" name="【一般廃棄物処理施設】&#10;一人当たり有形固定資産（償却資産）額最大値テキスト"/>
        <xdr:cNvSpPr txBox="1"/>
      </xdr:nvSpPr>
      <xdr:spPr>
        <a:xfrm>
          <a:off x="22199600" y="539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137062</xdr:rowOff>
    </xdr:from>
    <xdr:to>
      <xdr:col>116</xdr:col>
      <xdr:colOff>152400</xdr:colOff>
      <xdr:row>32</xdr:row>
      <xdr:rowOff>137062</xdr:rowOff>
    </xdr:to>
    <xdr:cxnSp macro="">
      <xdr:nvCxnSpPr>
        <xdr:cNvPr id="570" name="直線コネクタ 569"/>
        <xdr:cNvCxnSpPr/>
      </xdr:nvCxnSpPr>
      <xdr:spPr>
        <a:xfrm>
          <a:off x="22072600" y="562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129343</xdr:rowOff>
    </xdr:from>
    <xdr:ext cx="534377" cy="259045"/>
    <xdr:sp macro="" textlink="">
      <xdr:nvSpPr>
        <xdr:cNvPr id="571" name="【一般廃棄物処理施設】&#10;一人当たり有形固定資産（償却資産）額平均値テキスト"/>
        <xdr:cNvSpPr txBox="1"/>
      </xdr:nvSpPr>
      <xdr:spPr>
        <a:xfrm>
          <a:off x="22199600" y="630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106466</xdr:rowOff>
    </xdr:from>
    <xdr:to>
      <xdr:col>116</xdr:col>
      <xdr:colOff>114300</xdr:colOff>
      <xdr:row>38</xdr:row>
      <xdr:rowOff>36616</xdr:rowOff>
    </xdr:to>
    <xdr:sp macro="" textlink="">
      <xdr:nvSpPr>
        <xdr:cNvPr id="572" name="フローチャート: 判断 571"/>
        <xdr:cNvSpPr/>
      </xdr:nvSpPr>
      <xdr:spPr>
        <a:xfrm>
          <a:off x="22110700" y="64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139286</xdr:rowOff>
    </xdr:from>
    <xdr:to>
      <xdr:col>112</xdr:col>
      <xdr:colOff>38100</xdr:colOff>
      <xdr:row>38</xdr:row>
      <xdr:rowOff>69436</xdr:rowOff>
    </xdr:to>
    <xdr:sp macro="" textlink="">
      <xdr:nvSpPr>
        <xdr:cNvPr id="573" name="フローチャート: 判断 572"/>
        <xdr:cNvSpPr/>
      </xdr:nvSpPr>
      <xdr:spPr>
        <a:xfrm>
          <a:off x="212725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13850</xdr:rowOff>
    </xdr:from>
    <xdr:to>
      <xdr:col>107</xdr:col>
      <xdr:colOff>101600</xdr:colOff>
      <xdr:row>38</xdr:row>
      <xdr:rowOff>115450</xdr:rowOff>
    </xdr:to>
    <xdr:sp macro="" textlink="">
      <xdr:nvSpPr>
        <xdr:cNvPr id="574" name="フローチャート: 判断 573"/>
        <xdr:cNvSpPr/>
      </xdr:nvSpPr>
      <xdr:spPr>
        <a:xfrm>
          <a:off x="20383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69030</xdr:rowOff>
    </xdr:from>
    <xdr:to>
      <xdr:col>102</xdr:col>
      <xdr:colOff>165100</xdr:colOff>
      <xdr:row>38</xdr:row>
      <xdr:rowOff>170630</xdr:rowOff>
    </xdr:to>
    <xdr:sp macro="" textlink="">
      <xdr:nvSpPr>
        <xdr:cNvPr id="575" name="フローチャート: 判断 574"/>
        <xdr:cNvSpPr/>
      </xdr:nvSpPr>
      <xdr:spPr>
        <a:xfrm>
          <a:off x="19494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133158</xdr:rowOff>
    </xdr:from>
    <xdr:to>
      <xdr:col>98</xdr:col>
      <xdr:colOff>38100</xdr:colOff>
      <xdr:row>37</xdr:row>
      <xdr:rowOff>63308</xdr:rowOff>
    </xdr:to>
    <xdr:sp macro="" textlink="">
      <xdr:nvSpPr>
        <xdr:cNvPr id="576" name="フローチャート: 判断 575"/>
        <xdr:cNvSpPr/>
      </xdr:nvSpPr>
      <xdr:spPr>
        <a:xfrm>
          <a:off x="18605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60060</xdr:rowOff>
    </xdr:from>
    <xdr:to>
      <xdr:col>116</xdr:col>
      <xdr:colOff>114300</xdr:colOff>
      <xdr:row>41</xdr:row>
      <xdr:rowOff>161660</xdr:rowOff>
    </xdr:to>
    <xdr:sp macro="" textlink="">
      <xdr:nvSpPr>
        <xdr:cNvPr id="582" name="楕円 581"/>
        <xdr:cNvSpPr/>
      </xdr:nvSpPr>
      <xdr:spPr>
        <a:xfrm>
          <a:off x="22110700" y="70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146437</xdr:rowOff>
    </xdr:from>
    <xdr:ext cx="534377" cy="259045"/>
    <xdr:sp macro="" textlink="">
      <xdr:nvSpPr>
        <xdr:cNvPr id="583" name="【一般廃棄物処理施設】&#10;一人当たり有形固定資産（償却資産）額該当値テキスト"/>
        <xdr:cNvSpPr txBox="1"/>
      </xdr:nvSpPr>
      <xdr:spPr>
        <a:xfrm>
          <a:off x="22199600" y="700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61616</xdr:rowOff>
    </xdr:from>
    <xdr:to>
      <xdr:col>112</xdr:col>
      <xdr:colOff>38100</xdr:colOff>
      <xdr:row>41</xdr:row>
      <xdr:rowOff>163216</xdr:rowOff>
    </xdr:to>
    <xdr:sp macro="" textlink="">
      <xdr:nvSpPr>
        <xdr:cNvPr id="584" name="楕円 583"/>
        <xdr:cNvSpPr/>
      </xdr:nvSpPr>
      <xdr:spPr>
        <a:xfrm>
          <a:off x="21272500" y="70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110860</xdr:rowOff>
    </xdr:from>
    <xdr:to>
      <xdr:col>116</xdr:col>
      <xdr:colOff>63500</xdr:colOff>
      <xdr:row>41</xdr:row>
      <xdr:rowOff>112416</xdr:rowOff>
    </xdr:to>
    <xdr:cxnSp macro="">
      <xdr:nvCxnSpPr>
        <xdr:cNvPr id="585" name="直線コネクタ 584"/>
        <xdr:cNvCxnSpPr/>
      </xdr:nvCxnSpPr>
      <xdr:spPr>
        <a:xfrm flipV="1">
          <a:off x="21323300" y="7140310"/>
          <a:ext cx="838200" cy="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63152</xdr:rowOff>
    </xdr:from>
    <xdr:to>
      <xdr:col>107</xdr:col>
      <xdr:colOff>101600</xdr:colOff>
      <xdr:row>41</xdr:row>
      <xdr:rowOff>164752</xdr:rowOff>
    </xdr:to>
    <xdr:sp macro="" textlink="">
      <xdr:nvSpPr>
        <xdr:cNvPr id="586" name="楕円 585"/>
        <xdr:cNvSpPr/>
      </xdr:nvSpPr>
      <xdr:spPr>
        <a:xfrm>
          <a:off x="20383500" y="70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112416</xdr:rowOff>
    </xdr:from>
    <xdr:to>
      <xdr:col>111</xdr:col>
      <xdr:colOff>177800</xdr:colOff>
      <xdr:row>41</xdr:row>
      <xdr:rowOff>113952</xdr:rowOff>
    </xdr:to>
    <xdr:cxnSp macro="">
      <xdr:nvCxnSpPr>
        <xdr:cNvPr id="587" name="直線コネクタ 586"/>
        <xdr:cNvCxnSpPr/>
      </xdr:nvCxnSpPr>
      <xdr:spPr>
        <a:xfrm flipV="1">
          <a:off x="20434300" y="7141866"/>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64621</xdr:rowOff>
    </xdr:from>
    <xdr:to>
      <xdr:col>102</xdr:col>
      <xdr:colOff>165100</xdr:colOff>
      <xdr:row>41</xdr:row>
      <xdr:rowOff>166221</xdr:rowOff>
    </xdr:to>
    <xdr:sp macro="" textlink="">
      <xdr:nvSpPr>
        <xdr:cNvPr id="588" name="楕円 587"/>
        <xdr:cNvSpPr/>
      </xdr:nvSpPr>
      <xdr:spPr>
        <a:xfrm>
          <a:off x="19494500" y="709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113952</xdr:rowOff>
    </xdr:from>
    <xdr:to>
      <xdr:col>107</xdr:col>
      <xdr:colOff>50800</xdr:colOff>
      <xdr:row>41</xdr:row>
      <xdr:rowOff>115421</xdr:rowOff>
    </xdr:to>
    <xdr:cxnSp macro="">
      <xdr:nvCxnSpPr>
        <xdr:cNvPr id="589" name="直線コネクタ 588"/>
        <xdr:cNvCxnSpPr/>
      </xdr:nvCxnSpPr>
      <xdr:spPr>
        <a:xfrm flipV="1">
          <a:off x="19545300" y="7143402"/>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66123</xdr:rowOff>
    </xdr:from>
    <xdr:to>
      <xdr:col>98</xdr:col>
      <xdr:colOff>38100</xdr:colOff>
      <xdr:row>41</xdr:row>
      <xdr:rowOff>167723</xdr:rowOff>
    </xdr:to>
    <xdr:sp macro="" textlink="">
      <xdr:nvSpPr>
        <xdr:cNvPr id="590" name="楕円 589"/>
        <xdr:cNvSpPr/>
      </xdr:nvSpPr>
      <xdr:spPr>
        <a:xfrm>
          <a:off x="18605500" y="70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115421</xdr:rowOff>
    </xdr:from>
    <xdr:to>
      <xdr:col>102</xdr:col>
      <xdr:colOff>114300</xdr:colOff>
      <xdr:row>41</xdr:row>
      <xdr:rowOff>116923</xdr:rowOff>
    </xdr:to>
    <xdr:cxnSp macro="">
      <xdr:nvCxnSpPr>
        <xdr:cNvPr id="591" name="直線コネクタ 590"/>
        <xdr:cNvCxnSpPr/>
      </xdr:nvCxnSpPr>
      <xdr:spPr>
        <a:xfrm flipV="1">
          <a:off x="18656300" y="7144871"/>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85963</xdr:rowOff>
    </xdr:from>
    <xdr:ext cx="534377" cy="259045"/>
    <xdr:sp macro="" textlink="">
      <xdr:nvSpPr>
        <xdr:cNvPr id="592" name="n_1aveValue【一般廃棄物処理施設】&#10;一人当たり有形固定資産（償却資産）額"/>
        <xdr:cNvSpPr txBox="1"/>
      </xdr:nvSpPr>
      <xdr:spPr>
        <a:xfrm>
          <a:off x="21043411" y="625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131977</xdr:rowOff>
    </xdr:from>
    <xdr:ext cx="534377" cy="259045"/>
    <xdr:sp macro="" textlink="">
      <xdr:nvSpPr>
        <xdr:cNvPr id="593" name="n_2aveValue【一般廃棄物処理施設】&#10;一人当たり有形固定資産（償却資産）額"/>
        <xdr:cNvSpPr txBox="1"/>
      </xdr:nvSpPr>
      <xdr:spPr>
        <a:xfrm>
          <a:off x="20167111" y="630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15707</xdr:rowOff>
    </xdr:from>
    <xdr:ext cx="534377" cy="259045"/>
    <xdr:sp macro="" textlink="">
      <xdr:nvSpPr>
        <xdr:cNvPr id="594" name="n_3aveValue【一般廃棄物処理施設】&#10;一人当たり有形固定資産（償却資産）額"/>
        <xdr:cNvSpPr txBox="1"/>
      </xdr:nvSpPr>
      <xdr:spPr>
        <a:xfrm>
          <a:off x="19278111" y="6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79835</xdr:rowOff>
    </xdr:from>
    <xdr:ext cx="534377" cy="259045"/>
    <xdr:sp macro="" textlink="">
      <xdr:nvSpPr>
        <xdr:cNvPr id="595" name="n_4aveValue【一般廃棄物処理施設】&#10;一人当たり有形固定資産（償却資産）額"/>
        <xdr:cNvSpPr txBox="1"/>
      </xdr:nvSpPr>
      <xdr:spPr>
        <a:xfrm>
          <a:off x="18389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154343</xdr:rowOff>
    </xdr:from>
    <xdr:ext cx="534377" cy="259045"/>
    <xdr:sp macro="" textlink="">
      <xdr:nvSpPr>
        <xdr:cNvPr id="596" name="n_1mainValue【一般廃棄物処理施設】&#10;一人当たり有形固定資産（償却資産）額"/>
        <xdr:cNvSpPr txBox="1"/>
      </xdr:nvSpPr>
      <xdr:spPr>
        <a:xfrm>
          <a:off x="21043411" y="718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155879</xdr:rowOff>
    </xdr:from>
    <xdr:ext cx="534377" cy="259045"/>
    <xdr:sp macro="" textlink="">
      <xdr:nvSpPr>
        <xdr:cNvPr id="597" name="n_2mainValue【一般廃棄物処理施設】&#10;一人当たり有形固定資産（償却資産）額"/>
        <xdr:cNvSpPr txBox="1"/>
      </xdr:nvSpPr>
      <xdr:spPr>
        <a:xfrm>
          <a:off x="20167111" y="718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157348</xdr:rowOff>
    </xdr:from>
    <xdr:ext cx="534377" cy="259045"/>
    <xdr:sp macro="" textlink="">
      <xdr:nvSpPr>
        <xdr:cNvPr id="598" name="n_3mainValue【一般廃棄物処理施設】&#10;一人当たり有形固定資産（償却資産）額"/>
        <xdr:cNvSpPr txBox="1"/>
      </xdr:nvSpPr>
      <xdr:spPr>
        <a:xfrm>
          <a:off x="19278111" y="718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158850</xdr:rowOff>
    </xdr:from>
    <xdr:ext cx="534377" cy="259045"/>
    <xdr:sp macro="" textlink="">
      <xdr:nvSpPr>
        <xdr:cNvPr id="599" name="n_4mainValue【一般廃棄物処理施設】&#10;一人当たり有形固定資産（償却資産）額"/>
        <xdr:cNvSpPr txBox="1"/>
      </xdr:nvSpPr>
      <xdr:spPr>
        <a:xfrm>
          <a:off x="18389111" y="718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1" name="直線コネクタ 61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2" name="テキスト ボックス 61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3" name="直線コネクタ 61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4" name="テキスト ボックス 61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5" name="直線コネクタ 61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6" name="テキスト ボックス 61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7" name="直線コネクタ 61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8" name="テキスト ボックス 61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9" name="直線コネクタ 6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0" name="テキスト ボックス 61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57150</xdr:rowOff>
    </xdr:from>
    <xdr:to>
      <xdr:col>85</xdr:col>
      <xdr:colOff>126364</xdr:colOff>
      <xdr:row>64</xdr:row>
      <xdr:rowOff>45720</xdr:rowOff>
    </xdr:to>
    <xdr:cxnSp macro="">
      <xdr:nvCxnSpPr>
        <xdr:cNvPr id="622" name="直線コネクタ 621"/>
        <xdr:cNvCxnSpPr/>
      </xdr:nvCxnSpPr>
      <xdr:spPr>
        <a:xfrm flipV="1">
          <a:off x="16318864" y="98298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623" name="【保健センター・保健所】&#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624" name="直線コネクタ 623"/>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3827</xdr:rowOff>
    </xdr:from>
    <xdr:ext cx="405111" cy="259045"/>
    <xdr:sp macro="" textlink="">
      <xdr:nvSpPr>
        <xdr:cNvPr id="625" name="【保健センター・保健所】&#10;有形固定資産減価償却率最大値テキスト"/>
        <xdr:cNvSpPr txBox="1"/>
      </xdr:nvSpPr>
      <xdr:spPr>
        <a:xfrm>
          <a:off x="1635760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626" name="直線コネクタ 625"/>
        <xdr:cNvCxnSpPr/>
      </xdr:nvCxnSpPr>
      <xdr:spPr>
        <a:xfrm>
          <a:off x="16230600" y="98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120667</xdr:rowOff>
    </xdr:from>
    <xdr:ext cx="405111" cy="259045"/>
    <xdr:sp macro="" textlink="">
      <xdr:nvSpPr>
        <xdr:cNvPr id="627" name="【保健センター・保健所】&#10;有形固定資産減価償却率平均値テキスト"/>
        <xdr:cNvSpPr txBox="1"/>
      </xdr:nvSpPr>
      <xdr:spPr>
        <a:xfrm>
          <a:off x="16357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628" name="フローチャート: 判断 627"/>
        <xdr:cNvSpPr/>
      </xdr:nvSpPr>
      <xdr:spPr>
        <a:xfrm>
          <a:off x="16268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45212</xdr:rowOff>
    </xdr:from>
    <xdr:to>
      <xdr:col>81</xdr:col>
      <xdr:colOff>101600</xdr:colOff>
      <xdr:row>59</xdr:row>
      <xdr:rowOff>146812</xdr:rowOff>
    </xdr:to>
    <xdr:sp macro="" textlink="">
      <xdr:nvSpPr>
        <xdr:cNvPr id="629" name="フローチャート: 判断 628"/>
        <xdr:cNvSpPr/>
      </xdr:nvSpPr>
      <xdr:spPr>
        <a:xfrm>
          <a:off x="15430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170942</xdr:rowOff>
    </xdr:from>
    <xdr:to>
      <xdr:col>76</xdr:col>
      <xdr:colOff>165100</xdr:colOff>
      <xdr:row>59</xdr:row>
      <xdr:rowOff>101092</xdr:rowOff>
    </xdr:to>
    <xdr:sp macro="" textlink="">
      <xdr:nvSpPr>
        <xdr:cNvPr id="630" name="フローチャート: 判断 629"/>
        <xdr:cNvSpPr/>
      </xdr:nvSpPr>
      <xdr:spPr>
        <a:xfrm>
          <a:off x="14541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129794</xdr:rowOff>
    </xdr:from>
    <xdr:to>
      <xdr:col>72</xdr:col>
      <xdr:colOff>38100</xdr:colOff>
      <xdr:row>59</xdr:row>
      <xdr:rowOff>59944</xdr:rowOff>
    </xdr:to>
    <xdr:sp macro="" textlink="">
      <xdr:nvSpPr>
        <xdr:cNvPr id="631" name="フローチャート: 判断 630"/>
        <xdr:cNvSpPr/>
      </xdr:nvSpPr>
      <xdr:spPr>
        <a:xfrm>
          <a:off x="13652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118364</xdr:rowOff>
    </xdr:from>
    <xdr:to>
      <xdr:col>67</xdr:col>
      <xdr:colOff>101600</xdr:colOff>
      <xdr:row>59</xdr:row>
      <xdr:rowOff>48514</xdr:rowOff>
    </xdr:to>
    <xdr:sp macro="" textlink="">
      <xdr:nvSpPr>
        <xdr:cNvPr id="632" name="フローチャート: 判断 631"/>
        <xdr:cNvSpPr/>
      </xdr:nvSpPr>
      <xdr:spPr>
        <a:xfrm>
          <a:off x="12763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3" name="テキスト ボックス 6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4" name="テキスト ボックス 6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5" name="テキスト ボックス 6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6" name="テキスト ボックス 6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7" name="テキスト ボックス 6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106934</xdr:rowOff>
    </xdr:from>
    <xdr:to>
      <xdr:col>85</xdr:col>
      <xdr:colOff>177800</xdr:colOff>
      <xdr:row>62</xdr:row>
      <xdr:rowOff>37084</xdr:rowOff>
    </xdr:to>
    <xdr:sp macro="" textlink="">
      <xdr:nvSpPr>
        <xdr:cNvPr id="638" name="楕円 637"/>
        <xdr:cNvSpPr/>
      </xdr:nvSpPr>
      <xdr:spPr>
        <a:xfrm>
          <a:off x="162687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85361</xdr:rowOff>
    </xdr:from>
    <xdr:ext cx="405111" cy="259045"/>
    <xdr:sp macro="" textlink="">
      <xdr:nvSpPr>
        <xdr:cNvPr id="639" name="【保健センター・保健所】&#10;有形固定資産減価償却率該当値テキスト"/>
        <xdr:cNvSpPr txBox="1"/>
      </xdr:nvSpPr>
      <xdr:spPr>
        <a:xfrm>
          <a:off x="16357600"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54356</xdr:rowOff>
    </xdr:from>
    <xdr:to>
      <xdr:col>81</xdr:col>
      <xdr:colOff>101600</xdr:colOff>
      <xdr:row>61</xdr:row>
      <xdr:rowOff>155956</xdr:rowOff>
    </xdr:to>
    <xdr:sp macro="" textlink="">
      <xdr:nvSpPr>
        <xdr:cNvPr id="640" name="楕円 639"/>
        <xdr:cNvSpPr/>
      </xdr:nvSpPr>
      <xdr:spPr>
        <a:xfrm>
          <a:off x="15430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105156</xdr:rowOff>
    </xdr:from>
    <xdr:to>
      <xdr:col>85</xdr:col>
      <xdr:colOff>127000</xdr:colOff>
      <xdr:row>61</xdr:row>
      <xdr:rowOff>157734</xdr:rowOff>
    </xdr:to>
    <xdr:cxnSp macro="">
      <xdr:nvCxnSpPr>
        <xdr:cNvPr id="641" name="直線コネクタ 640"/>
        <xdr:cNvCxnSpPr/>
      </xdr:nvCxnSpPr>
      <xdr:spPr>
        <a:xfrm>
          <a:off x="15481300" y="1056360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1778</xdr:rowOff>
    </xdr:from>
    <xdr:to>
      <xdr:col>76</xdr:col>
      <xdr:colOff>165100</xdr:colOff>
      <xdr:row>61</xdr:row>
      <xdr:rowOff>103378</xdr:rowOff>
    </xdr:to>
    <xdr:sp macro="" textlink="">
      <xdr:nvSpPr>
        <xdr:cNvPr id="642" name="楕円 641"/>
        <xdr:cNvSpPr/>
      </xdr:nvSpPr>
      <xdr:spPr>
        <a:xfrm>
          <a:off x="14541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52578</xdr:rowOff>
    </xdr:from>
    <xdr:to>
      <xdr:col>81</xdr:col>
      <xdr:colOff>50800</xdr:colOff>
      <xdr:row>61</xdr:row>
      <xdr:rowOff>105156</xdr:rowOff>
    </xdr:to>
    <xdr:cxnSp macro="">
      <xdr:nvCxnSpPr>
        <xdr:cNvPr id="643" name="直線コネクタ 642"/>
        <xdr:cNvCxnSpPr/>
      </xdr:nvCxnSpPr>
      <xdr:spPr>
        <a:xfrm>
          <a:off x="14592300" y="1051102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120650</xdr:rowOff>
    </xdr:from>
    <xdr:to>
      <xdr:col>72</xdr:col>
      <xdr:colOff>38100</xdr:colOff>
      <xdr:row>61</xdr:row>
      <xdr:rowOff>50800</xdr:rowOff>
    </xdr:to>
    <xdr:sp macro="" textlink="">
      <xdr:nvSpPr>
        <xdr:cNvPr id="644" name="楕円 643"/>
        <xdr:cNvSpPr/>
      </xdr:nvSpPr>
      <xdr:spPr>
        <a:xfrm>
          <a:off x="1365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61</xdr:row>
      <xdr:rowOff>52578</xdr:rowOff>
    </xdr:to>
    <xdr:cxnSp macro="">
      <xdr:nvCxnSpPr>
        <xdr:cNvPr id="645" name="直線コネクタ 644"/>
        <xdr:cNvCxnSpPr/>
      </xdr:nvCxnSpPr>
      <xdr:spPr>
        <a:xfrm>
          <a:off x="13703300" y="1045845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40640</xdr:rowOff>
    </xdr:from>
    <xdr:to>
      <xdr:col>67</xdr:col>
      <xdr:colOff>101600</xdr:colOff>
      <xdr:row>61</xdr:row>
      <xdr:rowOff>142240</xdr:rowOff>
    </xdr:to>
    <xdr:sp macro="" textlink="">
      <xdr:nvSpPr>
        <xdr:cNvPr id="646" name="楕円 645"/>
        <xdr:cNvSpPr/>
      </xdr:nvSpPr>
      <xdr:spPr>
        <a:xfrm>
          <a:off x="12763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0</xdr:rowOff>
    </xdr:from>
    <xdr:to>
      <xdr:col>71</xdr:col>
      <xdr:colOff>177800</xdr:colOff>
      <xdr:row>61</xdr:row>
      <xdr:rowOff>91440</xdr:rowOff>
    </xdr:to>
    <xdr:cxnSp macro="">
      <xdr:nvCxnSpPr>
        <xdr:cNvPr id="647" name="直線コネクタ 646"/>
        <xdr:cNvCxnSpPr/>
      </xdr:nvCxnSpPr>
      <xdr:spPr>
        <a:xfrm flipV="1">
          <a:off x="12814300" y="1045845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163339</xdr:rowOff>
    </xdr:from>
    <xdr:ext cx="405111" cy="259045"/>
    <xdr:sp macro="" textlink="">
      <xdr:nvSpPr>
        <xdr:cNvPr id="648" name="n_1aveValue【保健センター・保健所】&#10;有形固定資産減価償却率"/>
        <xdr:cNvSpPr txBox="1"/>
      </xdr:nvSpPr>
      <xdr:spPr>
        <a:xfrm>
          <a:off x="152660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117619</xdr:rowOff>
    </xdr:from>
    <xdr:ext cx="405111" cy="259045"/>
    <xdr:sp macro="" textlink="">
      <xdr:nvSpPr>
        <xdr:cNvPr id="649" name="n_2aveValue【保健センター・保健所】&#10;有形固定資産減価償却率"/>
        <xdr:cNvSpPr txBox="1"/>
      </xdr:nvSpPr>
      <xdr:spPr>
        <a:xfrm>
          <a:off x="14389744" y="989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76471</xdr:rowOff>
    </xdr:from>
    <xdr:ext cx="405111" cy="259045"/>
    <xdr:sp macro="" textlink="">
      <xdr:nvSpPr>
        <xdr:cNvPr id="650" name="n_3aveValue【保健センター・保健所】&#10;有形固定資産減価償却率"/>
        <xdr:cNvSpPr txBox="1"/>
      </xdr:nvSpPr>
      <xdr:spPr>
        <a:xfrm>
          <a:off x="13500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65041</xdr:rowOff>
    </xdr:from>
    <xdr:ext cx="405111" cy="259045"/>
    <xdr:sp macro="" textlink="">
      <xdr:nvSpPr>
        <xdr:cNvPr id="651" name="n_4aveValue【保健センター・保健所】&#10;有形固定資産減価償却率"/>
        <xdr:cNvSpPr txBox="1"/>
      </xdr:nvSpPr>
      <xdr:spPr>
        <a:xfrm>
          <a:off x="12611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147083</xdr:rowOff>
    </xdr:from>
    <xdr:ext cx="405111" cy="259045"/>
    <xdr:sp macro="" textlink="">
      <xdr:nvSpPr>
        <xdr:cNvPr id="652" name="n_1mainValue【保健センター・保健所】&#10;有形固定資産減価償却率"/>
        <xdr:cNvSpPr txBox="1"/>
      </xdr:nvSpPr>
      <xdr:spPr>
        <a:xfrm>
          <a:off x="15266044" y="1060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94505</xdr:rowOff>
    </xdr:from>
    <xdr:ext cx="405111" cy="259045"/>
    <xdr:sp macro="" textlink="">
      <xdr:nvSpPr>
        <xdr:cNvPr id="653" name="n_2mainValue【保健センター・保健所】&#10;有形固定資産減価償却率"/>
        <xdr:cNvSpPr txBox="1"/>
      </xdr:nvSpPr>
      <xdr:spPr>
        <a:xfrm>
          <a:off x="14389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654" name="n_3mainValue【保健センター・保健所】&#10;有形固定資産減価償却率"/>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133367</xdr:rowOff>
    </xdr:from>
    <xdr:ext cx="405111" cy="259045"/>
    <xdr:sp macro="" textlink="">
      <xdr:nvSpPr>
        <xdr:cNvPr id="655" name="n_4mainValue【保健センター・保健所】&#10;有形固定資産減価償却率"/>
        <xdr:cNvSpPr txBox="1"/>
      </xdr:nvSpPr>
      <xdr:spPr>
        <a:xfrm>
          <a:off x="12611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6" name="直線コネクタ 66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7" name="テキスト ボックス 66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8" name="直線コネクタ 66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9" name="テキスト ボックス 66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0" name="直線コネクタ 66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1" name="テキスト ボックス 67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2" name="直線コネクタ 67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3" name="テキスト ボックス 67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4" name="直線コネクタ 67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5" name="テキスト ボックス 67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6" name="直線コネクタ 67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7" name="テキスト ボックス 67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9" name="テキスト ボックス 6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63</xdr:row>
      <xdr:rowOff>89807</xdr:rowOff>
    </xdr:to>
    <xdr:cxnSp macro="">
      <xdr:nvCxnSpPr>
        <xdr:cNvPr id="681" name="直線コネクタ 680"/>
        <xdr:cNvCxnSpPr/>
      </xdr:nvCxnSpPr>
      <xdr:spPr>
        <a:xfrm flipV="1">
          <a:off x="22160864" y="963385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82"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83" name="直線コネクタ 682"/>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84"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85" name="直線コネクタ 684"/>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86"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87" name="フローチャート: 判断 68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88" name="フローチャート: 判断 687"/>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89" name="フローチャート: 判断 688"/>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690" name="フローチャート: 判断 689"/>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691" name="フローチャート: 判断 690"/>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169635</xdr:rowOff>
    </xdr:from>
    <xdr:to>
      <xdr:col>116</xdr:col>
      <xdr:colOff>114300</xdr:colOff>
      <xdr:row>58</xdr:row>
      <xdr:rowOff>99785</xdr:rowOff>
    </xdr:to>
    <xdr:sp macro="" textlink="">
      <xdr:nvSpPr>
        <xdr:cNvPr id="697" name="楕円 696"/>
        <xdr:cNvSpPr/>
      </xdr:nvSpPr>
      <xdr:spPr>
        <a:xfrm>
          <a:off x="22110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21062</xdr:rowOff>
    </xdr:from>
    <xdr:ext cx="469744" cy="259045"/>
    <xdr:sp macro="" textlink="">
      <xdr:nvSpPr>
        <xdr:cNvPr id="698" name="【保健センター・保健所】&#10;一人当たり面積該当値テキスト"/>
        <xdr:cNvSpPr txBox="1"/>
      </xdr:nvSpPr>
      <xdr:spPr>
        <a:xfrm>
          <a:off x="22199600" y="979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14515</xdr:rowOff>
    </xdr:from>
    <xdr:to>
      <xdr:col>112</xdr:col>
      <xdr:colOff>38100</xdr:colOff>
      <xdr:row>58</xdr:row>
      <xdr:rowOff>116115</xdr:rowOff>
    </xdr:to>
    <xdr:sp macro="" textlink="">
      <xdr:nvSpPr>
        <xdr:cNvPr id="699" name="楕円 698"/>
        <xdr:cNvSpPr/>
      </xdr:nvSpPr>
      <xdr:spPr>
        <a:xfrm>
          <a:off x="21272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48985</xdr:rowOff>
    </xdr:from>
    <xdr:to>
      <xdr:col>116</xdr:col>
      <xdr:colOff>63500</xdr:colOff>
      <xdr:row>58</xdr:row>
      <xdr:rowOff>65315</xdr:rowOff>
    </xdr:to>
    <xdr:cxnSp macro="">
      <xdr:nvCxnSpPr>
        <xdr:cNvPr id="700" name="直線コネクタ 699"/>
        <xdr:cNvCxnSpPr/>
      </xdr:nvCxnSpPr>
      <xdr:spPr>
        <a:xfrm flipV="1">
          <a:off x="21323300" y="99930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30843</xdr:rowOff>
    </xdr:from>
    <xdr:to>
      <xdr:col>107</xdr:col>
      <xdr:colOff>101600</xdr:colOff>
      <xdr:row>58</xdr:row>
      <xdr:rowOff>132443</xdr:rowOff>
    </xdr:to>
    <xdr:sp macro="" textlink="">
      <xdr:nvSpPr>
        <xdr:cNvPr id="701" name="楕円 700"/>
        <xdr:cNvSpPr/>
      </xdr:nvSpPr>
      <xdr:spPr>
        <a:xfrm>
          <a:off x="2038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65315</xdr:rowOff>
    </xdr:from>
    <xdr:to>
      <xdr:col>111</xdr:col>
      <xdr:colOff>177800</xdr:colOff>
      <xdr:row>58</xdr:row>
      <xdr:rowOff>81643</xdr:rowOff>
    </xdr:to>
    <xdr:cxnSp macro="">
      <xdr:nvCxnSpPr>
        <xdr:cNvPr id="702" name="直線コネクタ 701"/>
        <xdr:cNvCxnSpPr/>
      </xdr:nvCxnSpPr>
      <xdr:spPr>
        <a:xfrm flipV="1">
          <a:off x="20434300" y="100094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30843</xdr:rowOff>
    </xdr:from>
    <xdr:to>
      <xdr:col>102</xdr:col>
      <xdr:colOff>165100</xdr:colOff>
      <xdr:row>58</xdr:row>
      <xdr:rowOff>132443</xdr:rowOff>
    </xdr:to>
    <xdr:sp macro="" textlink="">
      <xdr:nvSpPr>
        <xdr:cNvPr id="703" name="楕円 702"/>
        <xdr:cNvSpPr/>
      </xdr:nvSpPr>
      <xdr:spPr>
        <a:xfrm>
          <a:off x="19494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81643</xdr:rowOff>
    </xdr:from>
    <xdr:to>
      <xdr:col>107</xdr:col>
      <xdr:colOff>50800</xdr:colOff>
      <xdr:row>58</xdr:row>
      <xdr:rowOff>81643</xdr:rowOff>
    </xdr:to>
    <xdr:cxnSp macro="">
      <xdr:nvCxnSpPr>
        <xdr:cNvPr id="704" name="直線コネクタ 703"/>
        <xdr:cNvCxnSpPr/>
      </xdr:nvCxnSpPr>
      <xdr:spPr>
        <a:xfrm>
          <a:off x="19545300" y="10025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156227</xdr:rowOff>
    </xdr:from>
    <xdr:ext cx="469744" cy="259045"/>
    <xdr:sp macro="" textlink="">
      <xdr:nvSpPr>
        <xdr:cNvPr id="705" name="n_1aveValue【保健センター・保健所】&#10;一人当たり面積"/>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706" name="n_2aveValue【保健センター・保健所】&#10;一人当たり面積"/>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07" name="n_3aveValue【保健センター・保健所】&#10;一人当たり面積"/>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708" name="n_4aveValue【保健センター・保健所】&#10;一人当たり面積"/>
        <xdr:cNvSpPr txBox="1"/>
      </xdr:nvSpPr>
      <xdr:spPr>
        <a:xfrm>
          <a:off x="18421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132642</xdr:rowOff>
    </xdr:from>
    <xdr:ext cx="469744" cy="259045"/>
    <xdr:sp macro="" textlink="">
      <xdr:nvSpPr>
        <xdr:cNvPr id="709" name="n_1mainValue【保健センター・保健所】&#10;一人当たり面積"/>
        <xdr:cNvSpPr txBox="1"/>
      </xdr:nvSpPr>
      <xdr:spPr>
        <a:xfrm>
          <a:off x="21075727" y="973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148970</xdr:rowOff>
    </xdr:from>
    <xdr:ext cx="469744" cy="259045"/>
    <xdr:sp macro="" textlink="">
      <xdr:nvSpPr>
        <xdr:cNvPr id="710" name="n_2mainValue【保健センター・保健所】&#10;一人当たり面積"/>
        <xdr:cNvSpPr txBox="1"/>
      </xdr:nvSpPr>
      <xdr:spPr>
        <a:xfrm>
          <a:off x="20199427" y="97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148970</xdr:rowOff>
    </xdr:from>
    <xdr:ext cx="469744" cy="259045"/>
    <xdr:sp macro="" textlink="">
      <xdr:nvSpPr>
        <xdr:cNvPr id="711" name="n_3mainValue【保健センター・保健所】&#10;一人当たり面積"/>
        <xdr:cNvSpPr txBox="1"/>
      </xdr:nvSpPr>
      <xdr:spPr>
        <a:xfrm>
          <a:off x="19310427" y="97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3" name="直線コネクタ 72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4" name="テキスト ボックス 72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5" name="直線コネクタ 72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6" name="テキスト ボックス 72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27" name="直線コネクタ 72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8" name="テキスト ボックス 72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29" name="直線コネクタ 72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0" name="テキスト ボックス 72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1" name="直線コネクタ 7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2" name="テキスト ボックス 73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xdr:rowOff>
    </xdr:from>
    <xdr:to>
      <xdr:col>85</xdr:col>
      <xdr:colOff>126364</xdr:colOff>
      <xdr:row>86</xdr:row>
      <xdr:rowOff>118111</xdr:rowOff>
    </xdr:to>
    <xdr:cxnSp macro="">
      <xdr:nvCxnSpPr>
        <xdr:cNvPr id="734" name="直線コネクタ 733"/>
        <xdr:cNvCxnSpPr/>
      </xdr:nvCxnSpPr>
      <xdr:spPr>
        <a:xfrm flipV="1">
          <a:off x="16318864" y="13383768"/>
          <a:ext cx="0" cy="1479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735" name="【消防施設】&#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736" name="直線コネクタ 735"/>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128795</xdr:rowOff>
    </xdr:from>
    <xdr:ext cx="405111" cy="259045"/>
    <xdr:sp macro="" textlink="">
      <xdr:nvSpPr>
        <xdr:cNvPr id="737" name="【消防施設】&#10;有形固定資産減価償却率最大値テキスト"/>
        <xdr:cNvSpPr txBox="1"/>
      </xdr:nvSpPr>
      <xdr:spPr>
        <a:xfrm>
          <a:off x="16357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xdr:rowOff>
    </xdr:from>
    <xdr:to>
      <xdr:col>86</xdr:col>
      <xdr:colOff>25400</xdr:colOff>
      <xdr:row>78</xdr:row>
      <xdr:rowOff>10668</xdr:rowOff>
    </xdr:to>
    <xdr:cxnSp macro="">
      <xdr:nvCxnSpPr>
        <xdr:cNvPr id="738" name="直線コネクタ 737"/>
        <xdr:cNvCxnSpPr/>
      </xdr:nvCxnSpPr>
      <xdr:spPr>
        <a:xfrm>
          <a:off x="16230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76471</xdr:rowOff>
    </xdr:from>
    <xdr:ext cx="405111" cy="259045"/>
    <xdr:sp macro="" textlink="">
      <xdr:nvSpPr>
        <xdr:cNvPr id="739" name="【消防施設】&#10;有形固定資産減価償却率平均値テキスト"/>
        <xdr:cNvSpPr txBox="1"/>
      </xdr:nvSpPr>
      <xdr:spPr>
        <a:xfrm>
          <a:off x="16357600" y="14135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53594</xdr:rowOff>
    </xdr:from>
    <xdr:to>
      <xdr:col>85</xdr:col>
      <xdr:colOff>177800</xdr:colOff>
      <xdr:row>83</xdr:row>
      <xdr:rowOff>155194</xdr:rowOff>
    </xdr:to>
    <xdr:sp macro="" textlink="">
      <xdr:nvSpPr>
        <xdr:cNvPr id="740" name="フローチャート: 判断 739"/>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74168</xdr:rowOff>
    </xdr:from>
    <xdr:to>
      <xdr:col>81</xdr:col>
      <xdr:colOff>101600</xdr:colOff>
      <xdr:row>84</xdr:row>
      <xdr:rowOff>4318</xdr:rowOff>
    </xdr:to>
    <xdr:sp macro="" textlink="">
      <xdr:nvSpPr>
        <xdr:cNvPr id="741" name="フローチャート: 判断 740"/>
        <xdr:cNvSpPr/>
      </xdr:nvSpPr>
      <xdr:spPr>
        <a:xfrm>
          <a:off x="15430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37592</xdr:rowOff>
    </xdr:from>
    <xdr:to>
      <xdr:col>76</xdr:col>
      <xdr:colOff>165100</xdr:colOff>
      <xdr:row>83</xdr:row>
      <xdr:rowOff>139192</xdr:rowOff>
    </xdr:to>
    <xdr:sp macro="" textlink="">
      <xdr:nvSpPr>
        <xdr:cNvPr id="742" name="フローチャート: 判断 741"/>
        <xdr:cNvSpPr/>
      </xdr:nvSpPr>
      <xdr:spPr>
        <a:xfrm>
          <a:off x="14541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12446</xdr:rowOff>
    </xdr:from>
    <xdr:to>
      <xdr:col>72</xdr:col>
      <xdr:colOff>38100</xdr:colOff>
      <xdr:row>83</xdr:row>
      <xdr:rowOff>114046</xdr:rowOff>
    </xdr:to>
    <xdr:sp macro="" textlink="">
      <xdr:nvSpPr>
        <xdr:cNvPr id="743" name="フローチャート: 判断 742"/>
        <xdr:cNvSpPr/>
      </xdr:nvSpPr>
      <xdr:spPr>
        <a:xfrm>
          <a:off x="13652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138176</xdr:rowOff>
    </xdr:from>
    <xdr:to>
      <xdr:col>67</xdr:col>
      <xdr:colOff>101600</xdr:colOff>
      <xdr:row>83</xdr:row>
      <xdr:rowOff>68326</xdr:rowOff>
    </xdr:to>
    <xdr:sp macro="" textlink="">
      <xdr:nvSpPr>
        <xdr:cNvPr id="744" name="フローチャート: 判断 743"/>
        <xdr:cNvSpPr/>
      </xdr:nvSpPr>
      <xdr:spPr>
        <a:xfrm>
          <a:off x="127635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5" name="テキスト ボックス 7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6" name="テキスト ボックス 7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7" name="テキスト ボックス 7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8" name="テキスト ボックス 7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9" name="テキスト ボックス 7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37592</xdr:rowOff>
    </xdr:from>
    <xdr:to>
      <xdr:col>85</xdr:col>
      <xdr:colOff>177800</xdr:colOff>
      <xdr:row>85</xdr:row>
      <xdr:rowOff>139192</xdr:rowOff>
    </xdr:to>
    <xdr:sp macro="" textlink="">
      <xdr:nvSpPr>
        <xdr:cNvPr id="750" name="楕円 749"/>
        <xdr:cNvSpPr/>
      </xdr:nvSpPr>
      <xdr:spPr>
        <a:xfrm>
          <a:off x="162687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16019</xdr:rowOff>
    </xdr:from>
    <xdr:ext cx="405111" cy="259045"/>
    <xdr:sp macro="" textlink="">
      <xdr:nvSpPr>
        <xdr:cNvPr id="751" name="【消防施設】&#10;有形固定資産減価償却率該当値テキスト"/>
        <xdr:cNvSpPr txBox="1"/>
      </xdr:nvSpPr>
      <xdr:spPr>
        <a:xfrm>
          <a:off x="16357600" y="1458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5587</xdr:rowOff>
    </xdr:from>
    <xdr:to>
      <xdr:col>81</xdr:col>
      <xdr:colOff>101600</xdr:colOff>
      <xdr:row>85</xdr:row>
      <xdr:rowOff>107187</xdr:rowOff>
    </xdr:to>
    <xdr:sp macro="" textlink="">
      <xdr:nvSpPr>
        <xdr:cNvPr id="752" name="楕円 751"/>
        <xdr:cNvSpPr/>
      </xdr:nvSpPr>
      <xdr:spPr>
        <a:xfrm>
          <a:off x="15430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56387</xdr:rowOff>
    </xdr:from>
    <xdr:to>
      <xdr:col>85</xdr:col>
      <xdr:colOff>127000</xdr:colOff>
      <xdr:row>85</xdr:row>
      <xdr:rowOff>88392</xdr:rowOff>
    </xdr:to>
    <xdr:cxnSp macro="">
      <xdr:nvCxnSpPr>
        <xdr:cNvPr id="753" name="直線コネクタ 752"/>
        <xdr:cNvCxnSpPr/>
      </xdr:nvCxnSpPr>
      <xdr:spPr>
        <a:xfrm>
          <a:off x="15481300" y="1462963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145035</xdr:rowOff>
    </xdr:from>
    <xdr:to>
      <xdr:col>76</xdr:col>
      <xdr:colOff>165100</xdr:colOff>
      <xdr:row>85</xdr:row>
      <xdr:rowOff>75185</xdr:rowOff>
    </xdr:to>
    <xdr:sp macro="" textlink="">
      <xdr:nvSpPr>
        <xdr:cNvPr id="754" name="楕円 753"/>
        <xdr:cNvSpPr/>
      </xdr:nvSpPr>
      <xdr:spPr>
        <a:xfrm>
          <a:off x="14541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24385</xdr:rowOff>
    </xdr:from>
    <xdr:to>
      <xdr:col>81</xdr:col>
      <xdr:colOff>50800</xdr:colOff>
      <xdr:row>85</xdr:row>
      <xdr:rowOff>56387</xdr:rowOff>
    </xdr:to>
    <xdr:cxnSp macro="">
      <xdr:nvCxnSpPr>
        <xdr:cNvPr id="755" name="直線コネクタ 754"/>
        <xdr:cNvCxnSpPr/>
      </xdr:nvCxnSpPr>
      <xdr:spPr>
        <a:xfrm>
          <a:off x="14592300" y="1459763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117602</xdr:rowOff>
    </xdr:from>
    <xdr:to>
      <xdr:col>72</xdr:col>
      <xdr:colOff>38100</xdr:colOff>
      <xdr:row>85</xdr:row>
      <xdr:rowOff>47752</xdr:rowOff>
    </xdr:to>
    <xdr:sp macro="" textlink="">
      <xdr:nvSpPr>
        <xdr:cNvPr id="756" name="楕円 755"/>
        <xdr:cNvSpPr/>
      </xdr:nvSpPr>
      <xdr:spPr>
        <a:xfrm>
          <a:off x="13652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168402</xdr:rowOff>
    </xdr:from>
    <xdr:to>
      <xdr:col>76</xdr:col>
      <xdr:colOff>114300</xdr:colOff>
      <xdr:row>85</xdr:row>
      <xdr:rowOff>24385</xdr:rowOff>
    </xdr:to>
    <xdr:cxnSp macro="">
      <xdr:nvCxnSpPr>
        <xdr:cNvPr id="757" name="直線コネクタ 756"/>
        <xdr:cNvCxnSpPr/>
      </xdr:nvCxnSpPr>
      <xdr:spPr>
        <a:xfrm>
          <a:off x="13703300" y="1457020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44450</xdr:rowOff>
    </xdr:from>
    <xdr:to>
      <xdr:col>67</xdr:col>
      <xdr:colOff>101600</xdr:colOff>
      <xdr:row>84</xdr:row>
      <xdr:rowOff>146050</xdr:rowOff>
    </xdr:to>
    <xdr:sp macro="" textlink="">
      <xdr:nvSpPr>
        <xdr:cNvPr id="758" name="楕円 757"/>
        <xdr:cNvSpPr/>
      </xdr:nvSpPr>
      <xdr:spPr>
        <a:xfrm>
          <a:off x="12763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95250</xdr:rowOff>
    </xdr:from>
    <xdr:to>
      <xdr:col>71</xdr:col>
      <xdr:colOff>177800</xdr:colOff>
      <xdr:row>84</xdr:row>
      <xdr:rowOff>168402</xdr:rowOff>
    </xdr:to>
    <xdr:cxnSp macro="">
      <xdr:nvCxnSpPr>
        <xdr:cNvPr id="759" name="直線コネクタ 758"/>
        <xdr:cNvCxnSpPr/>
      </xdr:nvCxnSpPr>
      <xdr:spPr>
        <a:xfrm>
          <a:off x="12814300" y="1449705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20845</xdr:rowOff>
    </xdr:from>
    <xdr:ext cx="405111" cy="259045"/>
    <xdr:sp macro="" textlink="">
      <xdr:nvSpPr>
        <xdr:cNvPr id="760" name="n_1aveValue【消防施設】&#10;有形固定資産減価償却率"/>
        <xdr:cNvSpPr txBox="1"/>
      </xdr:nvSpPr>
      <xdr:spPr>
        <a:xfrm>
          <a:off x="15266044" y="1407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155719</xdr:rowOff>
    </xdr:from>
    <xdr:ext cx="405111" cy="259045"/>
    <xdr:sp macro="" textlink="">
      <xdr:nvSpPr>
        <xdr:cNvPr id="761" name="n_2aveValue【消防施設】&#10;有形固定資産減価償却率"/>
        <xdr:cNvSpPr txBox="1"/>
      </xdr:nvSpPr>
      <xdr:spPr>
        <a:xfrm>
          <a:off x="14389744" y="1404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130573</xdr:rowOff>
    </xdr:from>
    <xdr:ext cx="405111" cy="259045"/>
    <xdr:sp macro="" textlink="">
      <xdr:nvSpPr>
        <xdr:cNvPr id="762" name="n_3aveValue【消防施設】&#10;有形固定資産減価償却率"/>
        <xdr:cNvSpPr txBox="1"/>
      </xdr:nvSpPr>
      <xdr:spPr>
        <a:xfrm>
          <a:off x="13500744" y="1401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84853</xdr:rowOff>
    </xdr:from>
    <xdr:ext cx="405111" cy="259045"/>
    <xdr:sp macro="" textlink="">
      <xdr:nvSpPr>
        <xdr:cNvPr id="763" name="n_4aveValue【消防施設】&#10;有形固定資産減価償却率"/>
        <xdr:cNvSpPr txBox="1"/>
      </xdr:nvSpPr>
      <xdr:spPr>
        <a:xfrm>
          <a:off x="12611744" y="139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98314</xdr:rowOff>
    </xdr:from>
    <xdr:ext cx="405111" cy="259045"/>
    <xdr:sp macro="" textlink="">
      <xdr:nvSpPr>
        <xdr:cNvPr id="764" name="n_1mainValue【消防施設】&#10;有形固定資産減価償却率"/>
        <xdr:cNvSpPr txBox="1"/>
      </xdr:nvSpPr>
      <xdr:spPr>
        <a:xfrm>
          <a:off x="15266044" y="1467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66312</xdr:rowOff>
    </xdr:from>
    <xdr:ext cx="405111" cy="259045"/>
    <xdr:sp macro="" textlink="">
      <xdr:nvSpPr>
        <xdr:cNvPr id="765" name="n_2mainValue【消防施設】&#10;有形固定資産減価償却率"/>
        <xdr:cNvSpPr txBox="1"/>
      </xdr:nvSpPr>
      <xdr:spPr>
        <a:xfrm>
          <a:off x="14389744" y="1463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38879</xdr:rowOff>
    </xdr:from>
    <xdr:ext cx="405111" cy="259045"/>
    <xdr:sp macro="" textlink="">
      <xdr:nvSpPr>
        <xdr:cNvPr id="766" name="n_3mainValue【消防施設】&#10;有形固定資産減価償却率"/>
        <xdr:cNvSpPr txBox="1"/>
      </xdr:nvSpPr>
      <xdr:spPr>
        <a:xfrm>
          <a:off x="13500744" y="1461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137177</xdr:rowOff>
    </xdr:from>
    <xdr:ext cx="405111" cy="259045"/>
    <xdr:sp macro="" textlink="">
      <xdr:nvSpPr>
        <xdr:cNvPr id="767" name="n_4mainValue【消防施設】&#10;有形固定資産減価償却率"/>
        <xdr:cNvSpPr txBox="1"/>
      </xdr:nvSpPr>
      <xdr:spPr>
        <a:xfrm>
          <a:off x="12611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8" name="正方形/長方形 7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9" name="正方形/長方形 7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0" name="正方形/長方形 7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1" name="正方形/長方形 7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2" name="正方形/長方形 7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3" name="正方形/長方形 7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4" name="正方形/長方形 7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5" name="正方形/長方形 7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6" name="テキスト ボックス 7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7" name="直線コネクタ 7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8" name="直線コネクタ 77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9" name="テキスト ボックス 77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0" name="直線コネクタ 77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1" name="テキスト ボックス 78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2" name="直線コネクタ 78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3" name="テキスト ボックス 78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4" name="直線コネクタ 78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5" name="テキスト ボックス 78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6" name="直線コネクタ 78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7" name="テキスト ボックス 78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8" name="直線コネクタ 7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9" name="テキスト ボックス 7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64770</xdr:rowOff>
    </xdr:from>
    <xdr:to>
      <xdr:col>116</xdr:col>
      <xdr:colOff>62864</xdr:colOff>
      <xdr:row>86</xdr:row>
      <xdr:rowOff>0</xdr:rowOff>
    </xdr:to>
    <xdr:cxnSp macro="">
      <xdr:nvCxnSpPr>
        <xdr:cNvPr id="791" name="直線コネクタ 790"/>
        <xdr:cNvCxnSpPr/>
      </xdr:nvCxnSpPr>
      <xdr:spPr>
        <a:xfrm flipV="1">
          <a:off x="22160864" y="1343787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2"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3" name="直線コネクタ 792"/>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11447</xdr:rowOff>
    </xdr:from>
    <xdr:ext cx="469744" cy="259045"/>
    <xdr:sp macro="" textlink="">
      <xdr:nvSpPr>
        <xdr:cNvPr id="794" name="【消防施設】&#10;一人当たり面積最大値テキスト"/>
        <xdr:cNvSpPr txBox="1"/>
      </xdr:nvSpPr>
      <xdr:spPr>
        <a:xfrm>
          <a:off x="22199600"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64770</xdr:rowOff>
    </xdr:from>
    <xdr:to>
      <xdr:col>116</xdr:col>
      <xdr:colOff>152400</xdr:colOff>
      <xdr:row>78</xdr:row>
      <xdr:rowOff>64770</xdr:rowOff>
    </xdr:to>
    <xdr:cxnSp macro="">
      <xdr:nvCxnSpPr>
        <xdr:cNvPr id="795" name="直線コネクタ 794"/>
        <xdr:cNvCxnSpPr/>
      </xdr:nvCxnSpPr>
      <xdr:spPr>
        <a:xfrm>
          <a:off x="22072600" y="1343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147338</xdr:rowOff>
    </xdr:from>
    <xdr:ext cx="469744" cy="259045"/>
    <xdr:sp macro="" textlink="">
      <xdr:nvSpPr>
        <xdr:cNvPr id="796" name="【消防施設】&#10;一人当たり面積平均値テキスト"/>
        <xdr:cNvSpPr txBox="1"/>
      </xdr:nvSpPr>
      <xdr:spPr>
        <a:xfrm>
          <a:off x="22199600" y="1420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124461</xdr:rowOff>
    </xdr:from>
    <xdr:to>
      <xdr:col>116</xdr:col>
      <xdr:colOff>114300</xdr:colOff>
      <xdr:row>84</xdr:row>
      <xdr:rowOff>54611</xdr:rowOff>
    </xdr:to>
    <xdr:sp macro="" textlink="">
      <xdr:nvSpPr>
        <xdr:cNvPr id="797" name="フローチャート: 判断 796"/>
        <xdr:cNvSpPr/>
      </xdr:nvSpPr>
      <xdr:spPr>
        <a:xfrm>
          <a:off x="22110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98" name="フローチャート: 判断 797"/>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162561</xdr:rowOff>
    </xdr:from>
    <xdr:to>
      <xdr:col>107</xdr:col>
      <xdr:colOff>101600</xdr:colOff>
      <xdr:row>84</xdr:row>
      <xdr:rowOff>92711</xdr:rowOff>
    </xdr:to>
    <xdr:sp macro="" textlink="">
      <xdr:nvSpPr>
        <xdr:cNvPr id="799" name="フローチャート: 判断 798"/>
        <xdr:cNvSpPr/>
      </xdr:nvSpPr>
      <xdr:spPr>
        <a:xfrm>
          <a:off x="20383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800" name="フローチャート: 判断 799"/>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01" name="フローチャート: 判断 800"/>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2" name="テキスト ボックス 8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3" name="テキスト ボックス 8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4" name="テキスト ボックス 8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5" name="テキスト ボックス 8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6" name="テキスト ボックス 8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807" name="楕円 806"/>
        <xdr:cNvSpPr/>
      </xdr:nvSpPr>
      <xdr:spPr>
        <a:xfrm>
          <a:off x="221107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140988</xdr:rowOff>
    </xdr:from>
    <xdr:ext cx="469744" cy="259045"/>
    <xdr:sp macro="" textlink="">
      <xdr:nvSpPr>
        <xdr:cNvPr id="808" name="【消防施設】&#10;一人当たり面積該当値テキスト"/>
        <xdr:cNvSpPr txBox="1"/>
      </xdr:nvSpPr>
      <xdr:spPr>
        <a:xfrm>
          <a:off x="22199600"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166370</xdr:rowOff>
    </xdr:from>
    <xdr:to>
      <xdr:col>112</xdr:col>
      <xdr:colOff>38100</xdr:colOff>
      <xdr:row>84</xdr:row>
      <xdr:rowOff>96520</xdr:rowOff>
    </xdr:to>
    <xdr:sp macro="" textlink="">
      <xdr:nvSpPr>
        <xdr:cNvPr id="809" name="楕円 808"/>
        <xdr:cNvSpPr/>
      </xdr:nvSpPr>
      <xdr:spPr>
        <a:xfrm>
          <a:off x="21272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41911</xdr:rowOff>
    </xdr:from>
    <xdr:to>
      <xdr:col>116</xdr:col>
      <xdr:colOff>63500</xdr:colOff>
      <xdr:row>84</xdr:row>
      <xdr:rowOff>45720</xdr:rowOff>
    </xdr:to>
    <xdr:cxnSp macro="">
      <xdr:nvCxnSpPr>
        <xdr:cNvPr id="810" name="直線コネクタ 809"/>
        <xdr:cNvCxnSpPr/>
      </xdr:nvCxnSpPr>
      <xdr:spPr>
        <a:xfrm flipV="1">
          <a:off x="21323300" y="144437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xdr:rowOff>
    </xdr:from>
    <xdr:to>
      <xdr:col>107</xdr:col>
      <xdr:colOff>101600</xdr:colOff>
      <xdr:row>84</xdr:row>
      <xdr:rowOff>107950</xdr:rowOff>
    </xdr:to>
    <xdr:sp macro="" textlink="">
      <xdr:nvSpPr>
        <xdr:cNvPr id="811" name="楕円 810"/>
        <xdr:cNvSpPr/>
      </xdr:nvSpPr>
      <xdr:spPr>
        <a:xfrm>
          <a:off x="20383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45720</xdr:rowOff>
    </xdr:from>
    <xdr:to>
      <xdr:col>111</xdr:col>
      <xdr:colOff>177800</xdr:colOff>
      <xdr:row>84</xdr:row>
      <xdr:rowOff>57150</xdr:rowOff>
    </xdr:to>
    <xdr:cxnSp macro="">
      <xdr:nvCxnSpPr>
        <xdr:cNvPr id="812" name="直線コネクタ 811"/>
        <xdr:cNvCxnSpPr/>
      </xdr:nvCxnSpPr>
      <xdr:spPr>
        <a:xfrm flipV="1">
          <a:off x="20434300" y="14447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xdr:rowOff>
    </xdr:from>
    <xdr:to>
      <xdr:col>102</xdr:col>
      <xdr:colOff>165100</xdr:colOff>
      <xdr:row>84</xdr:row>
      <xdr:rowOff>115570</xdr:rowOff>
    </xdr:to>
    <xdr:sp macro="" textlink="">
      <xdr:nvSpPr>
        <xdr:cNvPr id="813" name="楕円 812"/>
        <xdr:cNvSpPr/>
      </xdr:nvSpPr>
      <xdr:spPr>
        <a:xfrm>
          <a:off x="19494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57150</xdr:rowOff>
    </xdr:from>
    <xdr:to>
      <xdr:col>107</xdr:col>
      <xdr:colOff>50800</xdr:colOff>
      <xdr:row>84</xdr:row>
      <xdr:rowOff>64770</xdr:rowOff>
    </xdr:to>
    <xdr:cxnSp macro="">
      <xdr:nvCxnSpPr>
        <xdr:cNvPr id="814" name="直線コネクタ 813"/>
        <xdr:cNvCxnSpPr/>
      </xdr:nvCxnSpPr>
      <xdr:spPr>
        <a:xfrm flipV="1">
          <a:off x="19545300" y="1445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815" name="n_1aveValue【消防施設】&#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109238</xdr:rowOff>
    </xdr:from>
    <xdr:ext cx="469744" cy="259045"/>
    <xdr:sp macro="" textlink="">
      <xdr:nvSpPr>
        <xdr:cNvPr id="816" name="n_2aveValue【消防施設】&#10;一人当たり面積"/>
        <xdr:cNvSpPr txBox="1"/>
      </xdr:nvSpPr>
      <xdr:spPr>
        <a:xfrm>
          <a:off x="20199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110507</xdr:rowOff>
    </xdr:from>
    <xdr:ext cx="469744" cy="259045"/>
    <xdr:sp macro="" textlink="">
      <xdr:nvSpPr>
        <xdr:cNvPr id="817" name="n_3aveValue【消防施設】&#10;一人当たり面積"/>
        <xdr:cNvSpPr txBox="1"/>
      </xdr:nvSpPr>
      <xdr:spPr>
        <a:xfrm>
          <a:off x="19310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818" name="n_4aveValue【消防施設】&#10;一人当たり面積"/>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87647</xdr:rowOff>
    </xdr:from>
    <xdr:ext cx="469744" cy="259045"/>
    <xdr:sp macro="" textlink="">
      <xdr:nvSpPr>
        <xdr:cNvPr id="819" name="n_1mainValue【消防施設】&#10;一人当たり面積"/>
        <xdr:cNvSpPr txBox="1"/>
      </xdr:nvSpPr>
      <xdr:spPr>
        <a:xfrm>
          <a:off x="21075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99077</xdr:rowOff>
    </xdr:from>
    <xdr:ext cx="469744" cy="259045"/>
    <xdr:sp macro="" textlink="">
      <xdr:nvSpPr>
        <xdr:cNvPr id="820" name="n_2mainValue【消防施設】&#10;一人当たり面積"/>
        <xdr:cNvSpPr txBox="1"/>
      </xdr:nvSpPr>
      <xdr:spPr>
        <a:xfrm>
          <a:off x="20199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132097</xdr:rowOff>
    </xdr:from>
    <xdr:ext cx="469744" cy="259045"/>
    <xdr:sp macro="" textlink="">
      <xdr:nvSpPr>
        <xdr:cNvPr id="821" name="n_3mainValue【消防施設】&#10;一人当たり面積"/>
        <xdr:cNvSpPr txBox="1"/>
      </xdr:nvSpPr>
      <xdr:spPr>
        <a:xfrm>
          <a:off x="19310427" y="1419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2" name="正方形/長方形 8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3" name="正方形/長方形 8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4" name="正方形/長方形 8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5" name="正方形/長方形 8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6" name="正方形/長方形 8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7" name="正方形/長方形 8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8" name="正方形/長方形 8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9" name="正方形/長方形 8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0" name="テキスト ボックス 8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1" name="直線コネクタ 8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2" name="テキスト ボックス 83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3" name="直線コネクタ 83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4" name="テキスト ボックス 83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5" name="直線コネクタ 83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6" name="テキスト ボックス 83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7" name="直線コネクタ 83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8" name="テキスト ボックス 83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9" name="直線コネクタ 83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0" name="テキスト ボックス 83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1" name="直線コネクタ 84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2" name="テキスト ボックス 84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3" name="直線コネクタ 8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4" name="テキスト ボックス 84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107</xdr:row>
      <xdr:rowOff>137161</xdr:rowOff>
    </xdr:to>
    <xdr:cxnSp macro="">
      <xdr:nvCxnSpPr>
        <xdr:cNvPr id="846" name="直線コネクタ 845"/>
        <xdr:cNvCxnSpPr/>
      </xdr:nvCxnSpPr>
      <xdr:spPr>
        <a:xfrm flipV="1">
          <a:off x="16318864" y="17162145"/>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140988</xdr:rowOff>
    </xdr:from>
    <xdr:ext cx="405111" cy="259045"/>
    <xdr:sp macro="" textlink="">
      <xdr:nvSpPr>
        <xdr:cNvPr id="847" name="【庁舎】&#10;有形固定資産減価償却率最小値テキスト"/>
        <xdr:cNvSpPr txBox="1"/>
      </xdr:nvSpPr>
      <xdr:spPr>
        <a:xfrm>
          <a:off x="16357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137161</xdr:rowOff>
    </xdr:from>
    <xdr:to>
      <xdr:col>86</xdr:col>
      <xdr:colOff>25400</xdr:colOff>
      <xdr:row>107</xdr:row>
      <xdr:rowOff>137161</xdr:rowOff>
    </xdr:to>
    <xdr:cxnSp macro="">
      <xdr:nvCxnSpPr>
        <xdr:cNvPr id="848" name="直線コネクタ 847"/>
        <xdr:cNvCxnSpPr/>
      </xdr:nvCxnSpPr>
      <xdr:spPr>
        <a:xfrm>
          <a:off x="16230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49"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50" name="直線コネクタ 849"/>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166388</xdr:rowOff>
    </xdr:from>
    <xdr:ext cx="405111" cy="259045"/>
    <xdr:sp macro="" textlink="">
      <xdr:nvSpPr>
        <xdr:cNvPr id="851" name="【庁舎】&#10;有形固定資産減価償却率平均値テキスト"/>
        <xdr:cNvSpPr txBox="1"/>
      </xdr:nvSpPr>
      <xdr:spPr>
        <a:xfrm>
          <a:off x="16357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852" name="フローチャート: 判断 851"/>
        <xdr:cNvSpPr/>
      </xdr:nvSpPr>
      <xdr:spPr>
        <a:xfrm>
          <a:off x="16268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53" name="フローチャート: 判断 852"/>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54" name="フローチャート: 判断 853"/>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118745</xdr:rowOff>
    </xdr:from>
    <xdr:to>
      <xdr:col>72</xdr:col>
      <xdr:colOff>38100</xdr:colOff>
      <xdr:row>104</xdr:row>
      <xdr:rowOff>48895</xdr:rowOff>
    </xdr:to>
    <xdr:sp macro="" textlink="">
      <xdr:nvSpPr>
        <xdr:cNvPr id="855" name="フローチャート: 判断 854"/>
        <xdr:cNvSpPr/>
      </xdr:nvSpPr>
      <xdr:spPr>
        <a:xfrm>
          <a:off x="13652500" y="1777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56" name="フローチャート: 判断 855"/>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7" name="テキスト ボックス 8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8" name="テキスト ボックス 8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9" name="テキスト ボックス 8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0" name="テキスト ボックス 8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1" name="テキスト ボックス 8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10161</xdr:rowOff>
    </xdr:from>
    <xdr:to>
      <xdr:col>85</xdr:col>
      <xdr:colOff>177800</xdr:colOff>
      <xdr:row>105</xdr:row>
      <xdr:rowOff>111761</xdr:rowOff>
    </xdr:to>
    <xdr:sp macro="" textlink="">
      <xdr:nvSpPr>
        <xdr:cNvPr id="862" name="楕円 861"/>
        <xdr:cNvSpPr/>
      </xdr:nvSpPr>
      <xdr:spPr>
        <a:xfrm>
          <a:off x="16268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160038</xdr:rowOff>
    </xdr:from>
    <xdr:ext cx="405111" cy="259045"/>
    <xdr:sp macro="" textlink="">
      <xdr:nvSpPr>
        <xdr:cNvPr id="863" name="【庁舎】&#10;有形固定資産減価償却率該当値テキスト"/>
        <xdr:cNvSpPr txBox="1"/>
      </xdr:nvSpPr>
      <xdr:spPr>
        <a:xfrm>
          <a:off x="16357600"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147320</xdr:rowOff>
    </xdr:from>
    <xdr:to>
      <xdr:col>81</xdr:col>
      <xdr:colOff>101600</xdr:colOff>
      <xdr:row>105</xdr:row>
      <xdr:rowOff>77470</xdr:rowOff>
    </xdr:to>
    <xdr:sp macro="" textlink="">
      <xdr:nvSpPr>
        <xdr:cNvPr id="864" name="楕円 863"/>
        <xdr:cNvSpPr/>
      </xdr:nvSpPr>
      <xdr:spPr>
        <a:xfrm>
          <a:off x="15430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26670</xdr:rowOff>
    </xdr:from>
    <xdr:to>
      <xdr:col>85</xdr:col>
      <xdr:colOff>127000</xdr:colOff>
      <xdr:row>105</xdr:row>
      <xdr:rowOff>60961</xdr:rowOff>
    </xdr:to>
    <xdr:cxnSp macro="">
      <xdr:nvCxnSpPr>
        <xdr:cNvPr id="865" name="直線コネクタ 864"/>
        <xdr:cNvCxnSpPr/>
      </xdr:nvCxnSpPr>
      <xdr:spPr>
        <a:xfrm>
          <a:off x="15481300" y="180289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113030</xdr:rowOff>
    </xdr:from>
    <xdr:to>
      <xdr:col>76</xdr:col>
      <xdr:colOff>165100</xdr:colOff>
      <xdr:row>105</xdr:row>
      <xdr:rowOff>43180</xdr:rowOff>
    </xdr:to>
    <xdr:sp macro="" textlink="">
      <xdr:nvSpPr>
        <xdr:cNvPr id="866" name="楕円 865"/>
        <xdr:cNvSpPr/>
      </xdr:nvSpPr>
      <xdr:spPr>
        <a:xfrm>
          <a:off x="14541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163830</xdr:rowOff>
    </xdr:from>
    <xdr:to>
      <xdr:col>81</xdr:col>
      <xdr:colOff>50800</xdr:colOff>
      <xdr:row>105</xdr:row>
      <xdr:rowOff>26670</xdr:rowOff>
    </xdr:to>
    <xdr:cxnSp macro="">
      <xdr:nvCxnSpPr>
        <xdr:cNvPr id="867" name="直線コネクタ 866"/>
        <xdr:cNvCxnSpPr/>
      </xdr:nvCxnSpPr>
      <xdr:spPr>
        <a:xfrm>
          <a:off x="14592300" y="17994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80645</xdr:rowOff>
    </xdr:from>
    <xdr:to>
      <xdr:col>72</xdr:col>
      <xdr:colOff>38100</xdr:colOff>
      <xdr:row>105</xdr:row>
      <xdr:rowOff>10795</xdr:rowOff>
    </xdr:to>
    <xdr:sp macro="" textlink="">
      <xdr:nvSpPr>
        <xdr:cNvPr id="868" name="楕円 867"/>
        <xdr:cNvSpPr/>
      </xdr:nvSpPr>
      <xdr:spPr>
        <a:xfrm>
          <a:off x="13652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131445</xdr:rowOff>
    </xdr:from>
    <xdr:to>
      <xdr:col>76</xdr:col>
      <xdr:colOff>114300</xdr:colOff>
      <xdr:row>104</xdr:row>
      <xdr:rowOff>163830</xdr:rowOff>
    </xdr:to>
    <xdr:cxnSp macro="">
      <xdr:nvCxnSpPr>
        <xdr:cNvPr id="869" name="直線コネクタ 868"/>
        <xdr:cNvCxnSpPr/>
      </xdr:nvCxnSpPr>
      <xdr:spPr>
        <a:xfrm>
          <a:off x="13703300" y="179622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80645</xdr:rowOff>
    </xdr:from>
    <xdr:to>
      <xdr:col>67</xdr:col>
      <xdr:colOff>101600</xdr:colOff>
      <xdr:row>105</xdr:row>
      <xdr:rowOff>10795</xdr:rowOff>
    </xdr:to>
    <xdr:sp macro="" textlink="">
      <xdr:nvSpPr>
        <xdr:cNvPr id="870" name="楕円 869"/>
        <xdr:cNvSpPr/>
      </xdr:nvSpPr>
      <xdr:spPr>
        <a:xfrm>
          <a:off x="12763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131445</xdr:rowOff>
    </xdr:from>
    <xdr:to>
      <xdr:col>71</xdr:col>
      <xdr:colOff>177800</xdr:colOff>
      <xdr:row>104</xdr:row>
      <xdr:rowOff>131445</xdr:rowOff>
    </xdr:to>
    <xdr:cxnSp macro="">
      <xdr:nvCxnSpPr>
        <xdr:cNvPr id="871" name="直線コネクタ 870"/>
        <xdr:cNvCxnSpPr/>
      </xdr:nvCxnSpPr>
      <xdr:spPr>
        <a:xfrm>
          <a:off x="12814300" y="1796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872" name="n_1aveValue【庁舎】&#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73"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65422</xdr:rowOff>
    </xdr:from>
    <xdr:ext cx="405111" cy="259045"/>
    <xdr:sp macro="" textlink="">
      <xdr:nvSpPr>
        <xdr:cNvPr id="874" name="n_3aveValue【庁舎】&#10;有形固定資産減価償却率"/>
        <xdr:cNvSpPr txBox="1"/>
      </xdr:nvSpPr>
      <xdr:spPr>
        <a:xfrm>
          <a:off x="135007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75" name="n_4aveValue【庁舎】&#10;有形固定資産減価償却率"/>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68597</xdr:rowOff>
    </xdr:from>
    <xdr:ext cx="405111" cy="259045"/>
    <xdr:sp macro="" textlink="">
      <xdr:nvSpPr>
        <xdr:cNvPr id="876" name="n_1mainValue【庁舎】&#10;有形固定資産減価償却率"/>
        <xdr:cNvSpPr txBox="1"/>
      </xdr:nvSpPr>
      <xdr:spPr>
        <a:xfrm>
          <a:off x="152660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34307</xdr:rowOff>
    </xdr:from>
    <xdr:ext cx="405111" cy="259045"/>
    <xdr:sp macro="" textlink="">
      <xdr:nvSpPr>
        <xdr:cNvPr id="877" name="n_2mainValue【庁舎】&#10;有形固定資産減価償却率"/>
        <xdr:cNvSpPr txBox="1"/>
      </xdr:nvSpPr>
      <xdr:spPr>
        <a:xfrm>
          <a:off x="14389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1922</xdr:rowOff>
    </xdr:from>
    <xdr:ext cx="405111" cy="259045"/>
    <xdr:sp macro="" textlink="">
      <xdr:nvSpPr>
        <xdr:cNvPr id="878" name="n_3mainValue【庁舎】&#10;有形固定資産減価償却率"/>
        <xdr:cNvSpPr txBox="1"/>
      </xdr:nvSpPr>
      <xdr:spPr>
        <a:xfrm>
          <a:off x="135007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1922</xdr:rowOff>
    </xdr:from>
    <xdr:ext cx="405111" cy="259045"/>
    <xdr:sp macro="" textlink="">
      <xdr:nvSpPr>
        <xdr:cNvPr id="879" name="n_4mainValue【庁舎】&#10;有形固定資産減価償却率"/>
        <xdr:cNvSpPr txBox="1"/>
      </xdr:nvSpPr>
      <xdr:spPr>
        <a:xfrm>
          <a:off x="126117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0" name="正方形/長方形 8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1" name="正方形/長方形 8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2" name="正方形/長方形 8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3" name="正方形/長方形 8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4" name="正方形/長方形 8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5" name="正方形/長方形 8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6" name="正方形/長方形 8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7" name="正方形/長方形 8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8" name="テキスト ボックス 8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9" name="直線コネクタ 8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0" name="直線コネクタ 88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1" name="テキスト ボックス 89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2" name="直線コネクタ 89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3" name="テキスト ボックス 89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4" name="直線コネクタ 89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5" name="テキスト ボックス 89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6" name="直線コネクタ 89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7" name="テキスト ボックス 89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8" name="直線コネクタ 8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9" name="テキスト ボックス 8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106</xdr:row>
      <xdr:rowOff>76200</xdr:rowOff>
    </xdr:to>
    <xdr:cxnSp macro="">
      <xdr:nvCxnSpPr>
        <xdr:cNvPr id="901" name="直線コネクタ 900"/>
        <xdr:cNvCxnSpPr/>
      </xdr:nvCxnSpPr>
      <xdr:spPr>
        <a:xfrm flipV="1">
          <a:off x="22160864" y="171069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902" name="【庁舎】&#10;一人当たり面積最小値テキスト"/>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76200</xdr:rowOff>
    </xdr:from>
    <xdr:to>
      <xdr:col>116</xdr:col>
      <xdr:colOff>152400</xdr:colOff>
      <xdr:row>106</xdr:row>
      <xdr:rowOff>76200</xdr:rowOff>
    </xdr:to>
    <xdr:cxnSp macro="">
      <xdr:nvCxnSpPr>
        <xdr:cNvPr id="903" name="直線コネクタ 902"/>
        <xdr:cNvCxnSpPr/>
      </xdr:nvCxnSpPr>
      <xdr:spPr>
        <a:xfrm>
          <a:off x="22072600" y="182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04" name="【庁舎】&#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05" name="直線コネクタ 904"/>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90695</xdr:rowOff>
    </xdr:from>
    <xdr:ext cx="469744" cy="259045"/>
    <xdr:sp macro="" textlink="">
      <xdr:nvSpPr>
        <xdr:cNvPr id="906" name="【庁舎】&#10;一人当たり面積平均値テキスト"/>
        <xdr:cNvSpPr txBox="1"/>
      </xdr:nvSpPr>
      <xdr:spPr>
        <a:xfrm>
          <a:off x="22199600" y="17578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112268</xdr:rowOff>
    </xdr:from>
    <xdr:to>
      <xdr:col>116</xdr:col>
      <xdr:colOff>114300</xdr:colOff>
      <xdr:row>103</xdr:row>
      <xdr:rowOff>42418</xdr:rowOff>
    </xdr:to>
    <xdr:sp macro="" textlink="">
      <xdr:nvSpPr>
        <xdr:cNvPr id="907" name="フローチャート: 判断 906"/>
        <xdr:cNvSpPr/>
      </xdr:nvSpPr>
      <xdr:spPr>
        <a:xfrm>
          <a:off x="22110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102</xdr:row>
      <xdr:rowOff>48261</xdr:rowOff>
    </xdr:from>
    <xdr:to>
      <xdr:col>112</xdr:col>
      <xdr:colOff>38100</xdr:colOff>
      <xdr:row>102</xdr:row>
      <xdr:rowOff>149861</xdr:rowOff>
    </xdr:to>
    <xdr:sp macro="" textlink="">
      <xdr:nvSpPr>
        <xdr:cNvPr id="908" name="フローチャート: 判断 907"/>
        <xdr:cNvSpPr/>
      </xdr:nvSpPr>
      <xdr:spPr>
        <a:xfrm>
          <a:off x="21272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48261</xdr:rowOff>
    </xdr:from>
    <xdr:to>
      <xdr:col>107</xdr:col>
      <xdr:colOff>101600</xdr:colOff>
      <xdr:row>102</xdr:row>
      <xdr:rowOff>149861</xdr:rowOff>
    </xdr:to>
    <xdr:sp macro="" textlink="">
      <xdr:nvSpPr>
        <xdr:cNvPr id="909" name="フローチャート: 判断 908"/>
        <xdr:cNvSpPr/>
      </xdr:nvSpPr>
      <xdr:spPr>
        <a:xfrm>
          <a:off x="20383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61976</xdr:rowOff>
    </xdr:from>
    <xdr:to>
      <xdr:col>102</xdr:col>
      <xdr:colOff>165100</xdr:colOff>
      <xdr:row>102</xdr:row>
      <xdr:rowOff>163576</xdr:rowOff>
    </xdr:to>
    <xdr:sp macro="" textlink="">
      <xdr:nvSpPr>
        <xdr:cNvPr id="910" name="フローチャート: 判断 909"/>
        <xdr:cNvSpPr/>
      </xdr:nvSpPr>
      <xdr:spPr>
        <a:xfrm>
          <a:off x="19494500" y="1754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123698</xdr:rowOff>
    </xdr:from>
    <xdr:to>
      <xdr:col>98</xdr:col>
      <xdr:colOff>38100</xdr:colOff>
      <xdr:row>104</xdr:row>
      <xdr:rowOff>53848</xdr:rowOff>
    </xdr:to>
    <xdr:sp macro="" textlink="">
      <xdr:nvSpPr>
        <xdr:cNvPr id="911" name="フローチャート: 判断 910"/>
        <xdr:cNvSpPr/>
      </xdr:nvSpPr>
      <xdr:spPr>
        <a:xfrm>
          <a:off x="18605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2" name="テキスト ボックス 9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3" name="テキスト ボックス 9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4" name="テキスト ボックス 9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5" name="テキスト ボックス 9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6" name="テキスト ボックス 9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80263</xdr:rowOff>
    </xdr:from>
    <xdr:to>
      <xdr:col>116</xdr:col>
      <xdr:colOff>114300</xdr:colOff>
      <xdr:row>101</xdr:row>
      <xdr:rowOff>10413</xdr:rowOff>
    </xdr:to>
    <xdr:sp macro="" textlink="">
      <xdr:nvSpPr>
        <xdr:cNvPr id="917" name="楕円 916"/>
        <xdr:cNvSpPr/>
      </xdr:nvSpPr>
      <xdr:spPr>
        <a:xfrm>
          <a:off x="22110700" y="1722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103140</xdr:rowOff>
    </xdr:from>
    <xdr:ext cx="469744" cy="259045"/>
    <xdr:sp macro="" textlink="">
      <xdr:nvSpPr>
        <xdr:cNvPr id="918" name="【庁舎】&#10;一人当たり面積該当値テキスト"/>
        <xdr:cNvSpPr txBox="1"/>
      </xdr:nvSpPr>
      <xdr:spPr>
        <a:xfrm>
          <a:off x="22199600" y="1707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29972</xdr:rowOff>
    </xdr:from>
    <xdr:to>
      <xdr:col>112</xdr:col>
      <xdr:colOff>38100</xdr:colOff>
      <xdr:row>100</xdr:row>
      <xdr:rowOff>131572</xdr:rowOff>
    </xdr:to>
    <xdr:sp macro="" textlink="">
      <xdr:nvSpPr>
        <xdr:cNvPr id="919" name="楕円 918"/>
        <xdr:cNvSpPr/>
      </xdr:nvSpPr>
      <xdr:spPr>
        <a:xfrm>
          <a:off x="21272500" y="171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80772</xdr:rowOff>
    </xdr:from>
    <xdr:to>
      <xdr:col>116</xdr:col>
      <xdr:colOff>63500</xdr:colOff>
      <xdr:row>100</xdr:row>
      <xdr:rowOff>131063</xdr:rowOff>
    </xdr:to>
    <xdr:cxnSp macro="">
      <xdr:nvCxnSpPr>
        <xdr:cNvPr id="920" name="直線コネクタ 919"/>
        <xdr:cNvCxnSpPr/>
      </xdr:nvCxnSpPr>
      <xdr:spPr>
        <a:xfrm>
          <a:off x="21323300" y="172257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43687</xdr:rowOff>
    </xdr:from>
    <xdr:to>
      <xdr:col>107</xdr:col>
      <xdr:colOff>101600</xdr:colOff>
      <xdr:row>100</xdr:row>
      <xdr:rowOff>145287</xdr:rowOff>
    </xdr:to>
    <xdr:sp macro="" textlink="">
      <xdr:nvSpPr>
        <xdr:cNvPr id="921" name="楕円 920"/>
        <xdr:cNvSpPr/>
      </xdr:nvSpPr>
      <xdr:spPr>
        <a:xfrm>
          <a:off x="20383500" y="1718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80772</xdr:rowOff>
    </xdr:from>
    <xdr:to>
      <xdr:col>111</xdr:col>
      <xdr:colOff>177800</xdr:colOff>
      <xdr:row>100</xdr:row>
      <xdr:rowOff>94487</xdr:rowOff>
    </xdr:to>
    <xdr:cxnSp macro="">
      <xdr:nvCxnSpPr>
        <xdr:cNvPr id="922" name="直線コネクタ 921"/>
        <xdr:cNvCxnSpPr/>
      </xdr:nvCxnSpPr>
      <xdr:spPr>
        <a:xfrm flipV="1">
          <a:off x="20434300" y="17225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57404</xdr:rowOff>
    </xdr:from>
    <xdr:to>
      <xdr:col>102</xdr:col>
      <xdr:colOff>165100</xdr:colOff>
      <xdr:row>100</xdr:row>
      <xdr:rowOff>159004</xdr:rowOff>
    </xdr:to>
    <xdr:sp macro="" textlink="">
      <xdr:nvSpPr>
        <xdr:cNvPr id="923" name="楕円 922"/>
        <xdr:cNvSpPr/>
      </xdr:nvSpPr>
      <xdr:spPr>
        <a:xfrm>
          <a:off x="19494500" y="1720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94487</xdr:rowOff>
    </xdr:from>
    <xdr:to>
      <xdr:col>107</xdr:col>
      <xdr:colOff>50800</xdr:colOff>
      <xdr:row>100</xdr:row>
      <xdr:rowOff>108204</xdr:rowOff>
    </xdr:to>
    <xdr:cxnSp macro="">
      <xdr:nvCxnSpPr>
        <xdr:cNvPr id="924" name="直線コネクタ 923"/>
        <xdr:cNvCxnSpPr/>
      </xdr:nvCxnSpPr>
      <xdr:spPr>
        <a:xfrm flipV="1">
          <a:off x="19545300" y="172394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140988</xdr:rowOff>
    </xdr:from>
    <xdr:ext cx="469744" cy="259045"/>
    <xdr:sp macro="" textlink="">
      <xdr:nvSpPr>
        <xdr:cNvPr id="925" name="n_1aveValue【庁舎】&#10;一人当たり面積"/>
        <xdr:cNvSpPr txBox="1"/>
      </xdr:nvSpPr>
      <xdr:spPr>
        <a:xfrm>
          <a:off x="2107572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140988</xdr:rowOff>
    </xdr:from>
    <xdr:ext cx="469744" cy="259045"/>
    <xdr:sp macro="" textlink="">
      <xdr:nvSpPr>
        <xdr:cNvPr id="926" name="n_2aveValue【庁舎】&#10;一人当たり面積"/>
        <xdr:cNvSpPr txBox="1"/>
      </xdr:nvSpPr>
      <xdr:spPr>
        <a:xfrm>
          <a:off x="2019942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154703</xdr:rowOff>
    </xdr:from>
    <xdr:ext cx="469744" cy="259045"/>
    <xdr:sp macro="" textlink="">
      <xdr:nvSpPr>
        <xdr:cNvPr id="927" name="n_3aveValue【庁舎】&#10;一人当たり面積"/>
        <xdr:cNvSpPr txBox="1"/>
      </xdr:nvSpPr>
      <xdr:spPr>
        <a:xfrm>
          <a:off x="19310427" y="1764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70375</xdr:rowOff>
    </xdr:from>
    <xdr:ext cx="469744" cy="259045"/>
    <xdr:sp macro="" textlink="">
      <xdr:nvSpPr>
        <xdr:cNvPr id="928" name="n_4aveValue【庁舎】&#10;一人当たり面積"/>
        <xdr:cNvSpPr txBox="1"/>
      </xdr:nvSpPr>
      <xdr:spPr>
        <a:xfrm>
          <a:off x="18421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148099</xdr:rowOff>
    </xdr:from>
    <xdr:ext cx="469744" cy="259045"/>
    <xdr:sp macro="" textlink="">
      <xdr:nvSpPr>
        <xdr:cNvPr id="929" name="n_1mainValue【庁舎】&#10;一人当たり面積"/>
        <xdr:cNvSpPr txBox="1"/>
      </xdr:nvSpPr>
      <xdr:spPr>
        <a:xfrm>
          <a:off x="21075727" y="1695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161814</xdr:rowOff>
    </xdr:from>
    <xdr:ext cx="469744" cy="259045"/>
    <xdr:sp macro="" textlink="">
      <xdr:nvSpPr>
        <xdr:cNvPr id="930" name="n_2mainValue【庁舎】&#10;一人当たり面積"/>
        <xdr:cNvSpPr txBox="1"/>
      </xdr:nvSpPr>
      <xdr:spPr>
        <a:xfrm>
          <a:off x="20199427" y="1696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4081</xdr:rowOff>
    </xdr:from>
    <xdr:ext cx="469744" cy="259045"/>
    <xdr:sp macro="" textlink="">
      <xdr:nvSpPr>
        <xdr:cNvPr id="931" name="n_3mainValue【庁舎】&#10;一人当たり面積"/>
        <xdr:cNvSpPr txBox="1"/>
      </xdr:nvSpPr>
      <xdr:spPr>
        <a:xfrm>
          <a:off x="19310427" y="1697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2" name="正方形/長方形 9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3" name="正方形/長方形 9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4" name="テキスト ボックス 9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公共施設は、市町村合併により施設数が多く、財政制約上の問題から更新が進まず、全体的に有形固定資産減価償却率が高くなっている。特に高い施設は、幼稚園・保育所、児童館、橋りょう・トンネルである。幼稚園・保育所については、統合・民営化を進めているところである。また、老朽化が進み、耐震基準も満たしていない市役所本庁舎、市民センター庁舎については、計画的に建替えを行うこととしている。一方、学校施設の有形固定資産減価償却率は、学校統廃合を進めたことと、耐震基準を満たすために計画的に改築等を進めたことにより、全国平均と同水準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今後、公共施設等総合管理計画に掲げた施設保有量の削減を進めるとともに、個別施設計画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、施設の維持管理経費の削減を図る。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121,278
120,513
487.60
70,949,537
69,792,579
935,212
33,800,958
84,585,108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の横ばいで推移し、</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年度も同様に</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を大きく下回っている。これは、市の産業構造が中小企業や農林水産業を中心としており、歳入における市税の割合が低く、財政基盤が弱いことが要因である。今後とも、的確な課税客体の把握と徴収率向上に努めるとともに、総合計画に基づく事業の重点化などにより歳出抑制に努め、財政計画に基づく適正な財政運営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46</xdr:row>
      <xdr:rowOff>11793</xdr:rowOff>
    </xdr:to>
    <xdr:cxnSp macro="">
      <xdr:nvCxnSpPr>
        <xdr:cNvPr id="66" name="直線コネクタ 65"/>
        <xdr:cNvCxnSpPr/>
      </xdr:nvCxnSpPr>
      <xdr:spPr>
        <a:xfrm flipV="1">
          <a:off x="4953000" y="62783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97065</xdr:rowOff>
    </xdr:from>
    <xdr:to>
      <xdr:col>23</xdr:col>
      <xdr:colOff>133350</xdr:colOff>
      <xdr:row>45</xdr:row>
      <xdr:rowOff>97065</xdr:rowOff>
    </xdr:to>
    <xdr:cxnSp macro="">
      <xdr:nvCxnSpPr>
        <xdr:cNvPr id="71" name="直線コネクタ 70"/>
        <xdr:cNvCxnSpPr/>
      </xdr:nvCxnSpPr>
      <xdr:spPr>
        <a:xfrm>
          <a:off x="4114800" y="781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97065</xdr:rowOff>
    </xdr:from>
    <xdr:to>
      <xdr:col>19</xdr:col>
      <xdr:colOff>133350</xdr:colOff>
      <xdr:row>45</xdr:row>
      <xdr:rowOff>97065</xdr:rowOff>
    </xdr:to>
    <xdr:cxnSp macro="">
      <xdr:nvCxnSpPr>
        <xdr:cNvPr id="74" name="直線コネクタ 73"/>
        <xdr:cNvCxnSpPr/>
      </xdr:nvCxnSpPr>
      <xdr:spPr>
        <a:xfrm>
          <a:off x="3225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6" name="テキスト ボックス 75"/>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97065</xdr:rowOff>
    </xdr:from>
    <xdr:to>
      <xdr:col>15</xdr:col>
      <xdr:colOff>82550</xdr:colOff>
      <xdr:row>45</xdr:row>
      <xdr:rowOff>97065</xdr:rowOff>
    </xdr:to>
    <xdr:cxnSp macro="">
      <xdr:nvCxnSpPr>
        <xdr:cNvPr id="77" name="直線コネクタ 76"/>
        <xdr:cNvCxnSpPr/>
      </xdr:nvCxnSpPr>
      <xdr:spPr>
        <a:xfrm>
          <a:off x="2336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97065</xdr:rowOff>
    </xdr:from>
    <xdr:to>
      <xdr:col>11</xdr:col>
      <xdr:colOff>31750</xdr:colOff>
      <xdr:row>45</xdr:row>
      <xdr:rowOff>97065</xdr:rowOff>
    </xdr:to>
    <xdr:cxnSp macro="">
      <xdr:nvCxnSpPr>
        <xdr:cNvPr id="80" name="直線コネクタ 79"/>
        <xdr:cNvCxnSpPr/>
      </xdr:nvCxnSpPr>
      <xdr:spPr>
        <a:xfrm>
          <a:off x="1447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82" name="テキスト ボックス 81"/>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46265</xdr:rowOff>
    </xdr:from>
    <xdr:to>
      <xdr:col>23</xdr:col>
      <xdr:colOff>184150</xdr:colOff>
      <xdr:row>45</xdr:row>
      <xdr:rowOff>147865</xdr:rowOff>
    </xdr:to>
    <xdr:sp macro="" textlink="">
      <xdr:nvSpPr>
        <xdr:cNvPr id="90" name="楕円 89"/>
        <xdr:cNvSpPr/>
      </xdr:nvSpPr>
      <xdr:spPr>
        <a:xfrm>
          <a:off x="49022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113592</xdr:rowOff>
    </xdr:from>
    <xdr:ext cx="762000" cy="259045"/>
    <xdr:sp macro="" textlink="">
      <xdr:nvSpPr>
        <xdr:cNvPr id="91" name="財政力該当値テキスト"/>
        <xdr:cNvSpPr txBox="1"/>
      </xdr:nvSpPr>
      <xdr:spPr>
        <a:xfrm>
          <a:off x="5041900" y="765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46265</xdr:rowOff>
    </xdr:from>
    <xdr:to>
      <xdr:col>19</xdr:col>
      <xdr:colOff>184150</xdr:colOff>
      <xdr:row>45</xdr:row>
      <xdr:rowOff>147865</xdr:rowOff>
    </xdr:to>
    <xdr:sp macro="" textlink="">
      <xdr:nvSpPr>
        <xdr:cNvPr id="92" name="楕円 91"/>
        <xdr:cNvSpPr/>
      </xdr:nvSpPr>
      <xdr:spPr>
        <a:xfrm>
          <a:off x="4064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132642</xdr:rowOff>
    </xdr:from>
    <xdr:ext cx="736600" cy="259045"/>
    <xdr:sp macro="" textlink="">
      <xdr:nvSpPr>
        <xdr:cNvPr id="93" name="テキスト ボックス 92"/>
        <xdr:cNvSpPr txBox="1"/>
      </xdr:nvSpPr>
      <xdr:spPr>
        <a:xfrm>
          <a:off x="3733800" y="784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46265</xdr:rowOff>
    </xdr:from>
    <xdr:to>
      <xdr:col>15</xdr:col>
      <xdr:colOff>133350</xdr:colOff>
      <xdr:row>45</xdr:row>
      <xdr:rowOff>147865</xdr:rowOff>
    </xdr:to>
    <xdr:sp macro="" textlink="">
      <xdr:nvSpPr>
        <xdr:cNvPr id="94" name="楕円 93"/>
        <xdr:cNvSpPr/>
      </xdr:nvSpPr>
      <xdr:spPr>
        <a:xfrm>
          <a:off x="3175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132642</xdr:rowOff>
    </xdr:from>
    <xdr:ext cx="762000" cy="259045"/>
    <xdr:sp macro="" textlink="">
      <xdr:nvSpPr>
        <xdr:cNvPr id="95" name="テキスト ボックス 94"/>
        <xdr:cNvSpPr txBox="1"/>
      </xdr:nvSpPr>
      <xdr:spPr>
        <a:xfrm>
          <a:off x="2844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46265</xdr:rowOff>
    </xdr:from>
    <xdr:to>
      <xdr:col>11</xdr:col>
      <xdr:colOff>82550</xdr:colOff>
      <xdr:row>45</xdr:row>
      <xdr:rowOff>147865</xdr:rowOff>
    </xdr:to>
    <xdr:sp macro="" textlink="">
      <xdr:nvSpPr>
        <xdr:cNvPr id="96" name="楕円 95"/>
        <xdr:cNvSpPr/>
      </xdr:nvSpPr>
      <xdr:spPr>
        <a:xfrm>
          <a:off x="2286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132642</xdr:rowOff>
    </xdr:from>
    <xdr:ext cx="762000" cy="259045"/>
    <xdr:sp macro="" textlink="">
      <xdr:nvSpPr>
        <xdr:cNvPr id="97" name="テキスト ボックス 96"/>
        <xdr:cNvSpPr txBox="1"/>
      </xdr:nvSpPr>
      <xdr:spPr>
        <a:xfrm>
          <a:off x="1955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46265</xdr:rowOff>
    </xdr:from>
    <xdr:to>
      <xdr:col>7</xdr:col>
      <xdr:colOff>31750</xdr:colOff>
      <xdr:row>45</xdr:row>
      <xdr:rowOff>147865</xdr:rowOff>
    </xdr:to>
    <xdr:sp macro="" textlink="">
      <xdr:nvSpPr>
        <xdr:cNvPr id="98" name="楕円 97"/>
        <xdr:cNvSpPr/>
      </xdr:nvSpPr>
      <xdr:spPr>
        <a:xfrm>
          <a:off x="1397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132642</xdr:rowOff>
    </xdr:from>
    <xdr:ext cx="762000" cy="259045"/>
    <xdr:sp macro="" textlink="">
      <xdr:nvSpPr>
        <xdr:cNvPr id="99" name="テキスト ボックス 98"/>
        <xdr:cNvSpPr txBox="1"/>
      </xdr:nvSpPr>
      <xdr:spPr>
        <a:xfrm>
          <a:off x="1066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退職手当の増による人件費の増加等により歳出全体としては増加した。歳入においては、地方消費税交付金の減少に加え、合併特例期間終了に伴う縮減の影響で地方交付税が減少したため、経常収支比率が悪化した。今後も、人件費の適正化や公共施設等総合管理計画に基づく公共建築物保有量の削減を図るとともに、事務事業の点検、見直しを進め義務的経費の削減に努め、財政計画の目標である「</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％以下」への改善を目指す。</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66</xdr:row>
      <xdr:rowOff>34290</xdr:rowOff>
    </xdr:to>
    <xdr:cxnSp macro="">
      <xdr:nvCxnSpPr>
        <xdr:cNvPr id="129" name="直線コネクタ 128"/>
        <xdr:cNvCxnSpPr/>
      </xdr:nvCxnSpPr>
      <xdr:spPr>
        <a:xfrm flipV="1">
          <a:off x="4953000" y="9958494"/>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61</xdr:row>
      <xdr:rowOff>151554</xdr:rowOff>
    </xdr:to>
    <xdr:cxnSp macro="">
      <xdr:nvCxnSpPr>
        <xdr:cNvPr id="134" name="直線コネクタ 133"/>
        <xdr:cNvCxnSpPr/>
      </xdr:nvCxnSpPr>
      <xdr:spPr>
        <a:xfrm>
          <a:off x="4114800" y="1052957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129133</xdr:rowOff>
    </xdr:from>
    <xdr:ext cx="762000" cy="259045"/>
    <xdr:sp macro="" textlink="">
      <xdr:nvSpPr>
        <xdr:cNvPr id="135" name="財政構造の弾力性平均値テキスト"/>
        <xdr:cNvSpPr txBox="1"/>
      </xdr:nvSpPr>
      <xdr:spPr>
        <a:xfrm>
          <a:off x="5041900" y="1058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36" name="フローチャート: 判断 135"/>
        <xdr:cNvSpPr/>
      </xdr:nvSpPr>
      <xdr:spPr>
        <a:xfrm>
          <a:off x="49022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30904</xdr:rowOff>
    </xdr:from>
    <xdr:to>
      <xdr:col>19</xdr:col>
      <xdr:colOff>133350</xdr:colOff>
      <xdr:row>61</xdr:row>
      <xdr:rowOff>71120</xdr:rowOff>
    </xdr:to>
    <xdr:cxnSp macro="">
      <xdr:nvCxnSpPr>
        <xdr:cNvPr id="137" name="直線コネクタ 136"/>
        <xdr:cNvCxnSpPr/>
      </xdr:nvCxnSpPr>
      <xdr:spPr>
        <a:xfrm>
          <a:off x="3225800" y="1048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8" name="フローチャート: 判断 137"/>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9" name="テキスト ボックス 138"/>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162137</xdr:rowOff>
    </xdr:from>
    <xdr:to>
      <xdr:col>15</xdr:col>
      <xdr:colOff>82550</xdr:colOff>
      <xdr:row>61</xdr:row>
      <xdr:rowOff>30904</xdr:rowOff>
    </xdr:to>
    <xdr:cxnSp macro="">
      <xdr:nvCxnSpPr>
        <xdr:cNvPr id="140" name="直線コネクタ 139"/>
        <xdr:cNvCxnSpPr/>
      </xdr:nvCxnSpPr>
      <xdr:spPr>
        <a:xfrm>
          <a:off x="2336800" y="104491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119380</xdr:rowOff>
    </xdr:from>
    <xdr:to>
      <xdr:col>15</xdr:col>
      <xdr:colOff>133350</xdr:colOff>
      <xdr:row>61</xdr:row>
      <xdr:rowOff>49530</xdr:rowOff>
    </xdr:to>
    <xdr:sp macro="" textlink="">
      <xdr:nvSpPr>
        <xdr:cNvPr id="141" name="フローチャート: 判断 140"/>
        <xdr:cNvSpPr/>
      </xdr:nvSpPr>
      <xdr:spPr>
        <a:xfrm>
          <a:off x="3175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42" name="テキスト ボックス 141"/>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116417</xdr:rowOff>
    </xdr:from>
    <xdr:to>
      <xdr:col>11</xdr:col>
      <xdr:colOff>31750</xdr:colOff>
      <xdr:row>60</xdr:row>
      <xdr:rowOff>162137</xdr:rowOff>
    </xdr:to>
    <xdr:cxnSp macro="">
      <xdr:nvCxnSpPr>
        <xdr:cNvPr id="143" name="直線コネクタ 142"/>
        <xdr:cNvCxnSpPr/>
      </xdr:nvCxnSpPr>
      <xdr:spPr>
        <a:xfrm>
          <a:off x="1447800" y="10231967"/>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95250</xdr:rowOff>
    </xdr:from>
    <xdr:to>
      <xdr:col>11</xdr:col>
      <xdr:colOff>82550</xdr:colOff>
      <xdr:row>61</xdr:row>
      <xdr:rowOff>25400</xdr:rowOff>
    </xdr:to>
    <xdr:sp macro="" textlink="">
      <xdr:nvSpPr>
        <xdr:cNvPr id="144" name="フローチャート: 判断 143"/>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45" name="テキスト ボックス 144"/>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6" name="フローチャート: 判断 145"/>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20760</xdr:rowOff>
    </xdr:from>
    <xdr:ext cx="762000" cy="259045"/>
    <xdr:sp macro="" textlink="">
      <xdr:nvSpPr>
        <xdr:cNvPr id="147" name="テキスト ボックス 146"/>
        <xdr:cNvSpPr txBox="1"/>
      </xdr:nvSpPr>
      <xdr:spPr>
        <a:xfrm>
          <a:off x="10668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53" name="楕円 152"/>
        <xdr:cNvSpPr/>
      </xdr:nvSpPr>
      <xdr:spPr>
        <a:xfrm>
          <a:off x="4902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117281</xdr:rowOff>
    </xdr:from>
    <xdr:ext cx="762000" cy="259045"/>
    <xdr:sp macro="" textlink="">
      <xdr:nvSpPr>
        <xdr:cNvPr id="154" name="財政構造の弾力性該当値テキスト"/>
        <xdr:cNvSpPr txBox="1"/>
      </xdr:nvSpPr>
      <xdr:spPr>
        <a:xfrm>
          <a:off x="50419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5" name="楕円 154"/>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56" name="テキスト ボックス 155"/>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151554</xdr:rowOff>
    </xdr:from>
    <xdr:to>
      <xdr:col>15</xdr:col>
      <xdr:colOff>133350</xdr:colOff>
      <xdr:row>61</xdr:row>
      <xdr:rowOff>81704</xdr:rowOff>
    </xdr:to>
    <xdr:sp macro="" textlink="">
      <xdr:nvSpPr>
        <xdr:cNvPr id="157" name="楕円 156"/>
        <xdr:cNvSpPr/>
      </xdr:nvSpPr>
      <xdr:spPr>
        <a:xfrm>
          <a:off x="3175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66481</xdr:rowOff>
    </xdr:from>
    <xdr:ext cx="762000" cy="259045"/>
    <xdr:sp macro="" textlink="">
      <xdr:nvSpPr>
        <xdr:cNvPr id="158" name="テキスト ボックス 157"/>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111337</xdr:rowOff>
    </xdr:from>
    <xdr:to>
      <xdr:col>11</xdr:col>
      <xdr:colOff>82550</xdr:colOff>
      <xdr:row>61</xdr:row>
      <xdr:rowOff>41487</xdr:rowOff>
    </xdr:to>
    <xdr:sp macro="" textlink="">
      <xdr:nvSpPr>
        <xdr:cNvPr id="159" name="楕円 158"/>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26264</xdr:rowOff>
    </xdr:from>
    <xdr:ext cx="762000" cy="259045"/>
    <xdr:sp macro="" textlink="">
      <xdr:nvSpPr>
        <xdr:cNvPr id="160" name="テキスト ボックス 159"/>
        <xdr:cNvSpPr txBox="1"/>
      </xdr:nvSpPr>
      <xdr:spPr>
        <a:xfrm>
          <a:off x="1955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61" name="楕円 160"/>
        <xdr:cNvSpPr/>
      </xdr:nvSpPr>
      <xdr:spPr>
        <a:xfrm>
          <a:off x="1397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5944</xdr:rowOff>
    </xdr:from>
    <xdr:ext cx="762000" cy="259045"/>
    <xdr:sp macro="" textlink="">
      <xdr:nvSpPr>
        <xdr:cNvPr id="162" name="テキスト ボックス 161"/>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職員給はほぼ横ばいであったが、退職者数の増に伴う退職手当の増により人件費は増加した。一方で、ふるさと寄附金返礼品に係る経費が減少し、物件費全体としては減少した。結果として、人口の減少はあったものの、人口１人当たり人件費・物件費等決算額としては減少した。</a:t>
          </a:r>
        </a:p>
        <a:p>
          <a:r>
            <a:rPr kumimoji="1" lang="ja-JP" altLang="en-US" sz="1150">
              <a:latin typeface="ＭＳ Ｐゴシック" panose="020B0600070205080204" pitchFamily="50" charset="-128"/>
              <a:ea typeface="ＭＳ Ｐゴシック" panose="020B0600070205080204" pitchFamily="50" charset="-128"/>
            </a:rPr>
            <a:t>類似団体と比較し職員数や公共施設数が多いため、類似団体内順位では最下位となっている。今後は、事務事業の見直しなどによる物件費の削減及び公共施設等総合管理計画に基づく公共建築物保有量の削減による維持管理経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160756</xdr:rowOff>
    </xdr:from>
    <xdr:to>
      <xdr:col>23</xdr:col>
      <xdr:colOff>133350</xdr:colOff>
      <xdr:row>89</xdr:row>
      <xdr:rowOff>9835</xdr:rowOff>
    </xdr:to>
    <xdr:cxnSp macro="">
      <xdr:nvCxnSpPr>
        <xdr:cNvPr id="194" name="直線コネクタ 193"/>
        <xdr:cNvCxnSpPr/>
      </xdr:nvCxnSpPr>
      <xdr:spPr>
        <a:xfrm flipV="1">
          <a:off x="4953000" y="13876756"/>
          <a:ext cx="0" cy="1392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153362</xdr:rowOff>
    </xdr:from>
    <xdr:ext cx="762000" cy="259045"/>
    <xdr:sp macro="" textlink="">
      <xdr:nvSpPr>
        <xdr:cNvPr id="195" name="人件費・物件費等の状況最小値テキスト"/>
        <xdr:cNvSpPr txBox="1"/>
      </xdr:nvSpPr>
      <xdr:spPr>
        <a:xfrm>
          <a:off x="5041900" y="152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9835</xdr:rowOff>
    </xdr:from>
    <xdr:to>
      <xdr:col>24</xdr:col>
      <xdr:colOff>12700</xdr:colOff>
      <xdr:row>89</xdr:row>
      <xdr:rowOff>9835</xdr:rowOff>
    </xdr:to>
    <xdr:cxnSp macro="">
      <xdr:nvCxnSpPr>
        <xdr:cNvPr id="196" name="直線コネクタ 195"/>
        <xdr:cNvCxnSpPr/>
      </xdr:nvCxnSpPr>
      <xdr:spPr>
        <a:xfrm>
          <a:off x="4864100" y="1526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75683</xdr:rowOff>
    </xdr:from>
    <xdr:ext cx="762000" cy="259045"/>
    <xdr:sp macro="" textlink="">
      <xdr:nvSpPr>
        <xdr:cNvPr id="197" name="人件費・物件費等の状況最大値テキスト"/>
        <xdr:cNvSpPr txBox="1"/>
      </xdr:nvSpPr>
      <xdr:spPr>
        <a:xfrm>
          <a:off x="5041900" y="136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160756</xdr:rowOff>
    </xdr:from>
    <xdr:to>
      <xdr:col>24</xdr:col>
      <xdr:colOff>12700</xdr:colOff>
      <xdr:row>80</xdr:row>
      <xdr:rowOff>160756</xdr:rowOff>
    </xdr:to>
    <xdr:cxnSp macro="">
      <xdr:nvCxnSpPr>
        <xdr:cNvPr id="198" name="直線コネクタ 197"/>
        <xdr:cNvCxnSpPr/>
      </xdr:nvCxnSpPr>
      <xdr:spPr>
        <a:xfrm>
          <a:off x="4864100" y="138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9835</xdr:rowOff>
    </xdr:from>
    <xdr:to>
      <xdr:col>23</xdr:col>
      <xdr:colOff>133350</xdr:colOff>
      <xdr:row>89</xdr:row>
      <xdr:rowOff>89964</xdr:rowOff>
    </xdr:to>
    <xdr:cxnSp macro="">
      <xdr:nvCxnSpPr>
        <xdr:cNvPr id="199" name="直線コネクタ 198"/>
        <xdr:cNvCxnSpPr/>
      </xdr:nvCxnSpPr>
      <xdr:spPr>
        <a:xfrm flipV="1">
          <a:off x="4114800" y="15268885"/>
          <a:ext cx="838200" cy="8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138989</xdr:rowOff>
    </xdr:from>
    <xdr:ext cx="762000" cy="259045"/>
    <xdr:sp macro="" textlink="">
      <xdr:nvSpPr>
        <xdr:cNvPr id="200" name="人件費・物件費等の状況平均値テキスト"/>
        <xdr:cNvSpPr txBox="1"/>
      </xdr:nvSpPr>
      <xdr:spPr>
        <a:xfrm>
          <a:off x="5041900" y="14369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122462</xdr:rowOff>
    </xdr:from>
    <xdr:to>
      <xdr:col>23</xdr:col>
      <xdr:colOff>184150</xdr:colOff>
      <xdr:row>85</xdr:row>
      <xdr:rowOff>52612</xdr:rowOff>
    </xdr:to>
    <xdr:sp macro="" textlink="">
      <xdr:nvSpPr>
        <xdr:cNvPr id="201" name="フローチャート: 判断 200"/>
        <xdr:cNvSpPr/>
      </xdr:nvSpPr>
      <xdr:spPr>
        <a:xfrm>
          <a:off x="49022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69160</xdr:rowOff>
    </xdr:from>
    <xdr:to>
      <xdr:col>19</xdr:col>
      <xdr:colOff>133350</xdr:colOff>
      <xdr:row>89</xdr:row>
      <xdr:rowOff>89964</xdr:rowOff>
    </xdr:to>
    <xdr:cxnSp macro="">
      <xdr:nvCxnSpPr>
        <xdr:cNvPr id="202" name="直線コネクタ 201"/>
        <xdr:cNvCxnSpPr/>
      </xdr:nvCxnSpPr>
      <xdr:spPr>
        <a:xfrm>
          <a:off x="3225800" y="15328210"/>
          <a:ext cx="8890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52846</xdr:rowOff>
    </xdr:from>
    <xdr:to>
      <xdr:col>19</xdr:col>
      <xdr:colOff>184150</xdr:colOff>
      <xdr:row>84</xdr:row>
      <xdr:rowOff>154446</xdr:rowOff>
    </xdr:to>
    <xdr:sp macro="" textlink="">
      <xdr:nvSpPr>
        <xdr:cNvPr id="203" name="フローチャート: 判断 202"/>
        <xdr:cNvSpPr/>
      </xdr:nvSpPr>
      <xdr:spPr>
        <a:xfrm>
          <a:off x="4064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164623</xdr:rowOff>
    </xdr:from>
    <xdr:ext cx="736600" cy="259045"/>
    <xdr:sp macro="" textlink="">
      <xdr:nvSpPr>
        <xdr:cNvPr id="204" name="テキスト ボックス 203"/>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151923</xdr:rowOff>
    </xdr:from>
    <xdr:to>
      <xdr:col>15</xdr:col>
      <xdr:colOff>82550</xdr:colOff>
      <xdr:row>89</xdr:row>
      <xdr:rowOff>69160</xdr:rowOff>
    </xdr:to>
    <xdr:cxnSp macro="">
      <xdr:nvCxnSpPr>
        <xdr:cNvPr id="205" name="直線コネクタ 204"/>
        <xdr:cNvCxnSpPr/>
      </xdr:nvCxnSpPr>
      <xdr:spPr>
        <a:xfrm>
          <a:off x="2336800" y="15068073"/>
          <a:ext cx="889000" cy="26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32181</xdr:rowOff>
    </xdr:from>
    <xdr:to>
      <xdr:col>15</xdr:col>
      <xdr:colOff>133350</xdr:colOff>
      <xdr:row>84</xdr:row>
      <xdr:rowOff>133781</xdr:rowOff>
    </xdr:to>
    <xdr:sp macro="" textlink="">
      <xdr:nvSpPr>
        <xdr:cNvPr id="206" name="フローチャート: 判断 205"/>
        <xdr:cNvSpPr/>
      </xdr:nvSpPr>
      <xdr:spPr>
        <a:xfrm>
          <a:off x="3175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143958</xdr:rowOff>
    </xdr:from>
    <xdr:ext cx="762000" cy="259045"/>
    <xdr:sp macro="" textlink="">
      <xdr:nvSpPr>
        <xdr:cNvPr id="207" name="テキスト ボックス 206"/>
        <xdr:cNvSpPr txBox="1"/>
      </xdr:nvSpPr>
      <xdr:spPr>
        <a:xfrm>
          <a:off x="2844800" y="1420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60182</xdr:rowOff>
    </xdr:from>
    <xdr:to>
      <xdr:col>11</xdr:col>
      <xdr:colOff>31750</xdr:colOff>
      <xdr:row>87</xdr:row>
      <xdr:rowOff>151923</xdr:rowOff>
    </xdr:to>
    <xdr:cxnSp macro="">
      <xdr:nvCxnSpPr>
        <xdr:cNvPr id="208" name="直線コネクタ 207"/>
        <xdr:cNvCxnSpPr/>
      </xdr:nvCxnSpPr>
      <xdr:spPr>
        <a:xfrm>
          <a:off x="1447800" y="14804882"/>
          <a:ext cx="889000" cy="26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153716</xdr:rowOff>
    </xdr:from>
    <xdr:to>
      <xdr:col>11</xdr:col>
      <xdr:colOff>82550</xdr:colOff>
      <xdr:row>84</xdr:row>
      <xdr:rowOff>83866</xdr:rowOff>
    </xdr:to>
    <xdr:sp macro="" textlink="">
      <xdr:nvSpPr>
        <xdr:cNvPr id="209" name="フローチャート: 判断 208"/>
        <xdr:cNvSpPr/>
      </xdr:nvSpPr>
      <xdr:spPr>
        <a:xfrm>
          <a:off x="2286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94043</xdr:rowOff>
    </xdr:from>
    <xdr:ext cx="762000" cy="259045"/>
    <xdr:sp macro="" textlink="">
      <xdr:nvSpPr>
        <xdr:cNvPr id="210" name="テキスト ボックス 209"/>
        <xdr:cNvSpPr txBox="1"/>
      </xdr:nvSpPr>
      <xdr:spPr>
        <a:xfrm>
          <a:off x="1955800" y="1415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11" name="フローチャート: 判断 210"/>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163734</xdr:rowOff>
    </xdr:from>
    <xdr:ext cx="762000" cy="259045"/>
    <xdr:sp macro="" textlink="">
      <xdr:nvSpPr>
        <xdr:cNvPr id="212" name="テキスト ボックス 211"/>
        <xdr:cNvSpPr txBox="1"/>
      </xdr:nvSpPr>
      <xdr:spPr>
        <a:xfrm>
          <a:off x="1066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130485</xdr:rowOff>
    </xdr:from>
    <xdr:to>
      <xdr:col>23</xdr:col>
      <xdr:colOff>184150</xdr:colOff>
      <xdr:row>89</xdr:row>
      <xdr:rowOff>60635</xdr:rowOff>
    </xdr:to>
    <xdr:sp macro="" textlink="">
      <xdr:nvSpPr>
        <xdr:cNvPr id="218" name="楕円 217"/>
        <xdr:cNvSpPr/>
      </xdr:nvSpPr>
      <xdr:spPr>
        <a:xfrm>
          <a:off x="4902200" y="152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26362</xdr:rowOff>
    </xdr:from>
    <xdr:ext cx="762000" cy="259045"/>
    <xdr:sp macro="" textlink="">
      <xdr:nvSpPr>
        <xdr:cNvPr id="219" name="人件費・物件費等の状況該当値テキスト"/>
        <xdr:cNvSpPr txBox="1"/>
      </xdr:nvSpPr>
      <xdr:spPr>
        <a:xfrm>
          <a:off x="5041900" y="1511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39164</xdr:rowOff>
    </xdr:from>
    <xdr:to>
      <xdr:col>19</xdr:col>
      <xdr:colOff>184150</xdr:colOff>
      <xdr:row>89</xdr:row>
      <xdr:rowOff>140764</xdr:rowOff>
    </xdr:to>
    <xdr:sp macro="" textlink="">
      <xdr:nvSpPr>
        <xdr:cNvPr id="220" name="楕円 219"/>
        <xdr:cNvSpPr/>
      </xdr:nvSpPr>
      <xdr:spPr>
        <a:xfrm>
          <a:off x="4064000" y="1529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125541</xdr:rowOff>
    </xdr:from>
    <xdr:ext cx="736600" cy="259045"/>
    <xdr:sp macro="" textlink="">
      <xdr:nvSpPr>
        <xdr:cNvPr id="221" name="テキスト ボックス 220"/>
        <xdr:cNvSpPr txBox="1"/>
      </xdr:nvSpPr>
      <xdr:spPr>
        <a:xfrm>
          <a:off x="3733800" y="1538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18360</xdr:rowOff>
    </xdr:from>
    <xdr:to>
      <xdr:col>15</xdr:col>
      <xdr:colOff>133350</xdr:colOff>
      <xdr:row>89</xdr:row>
      <xdr:rowOff>119960</xdr:rowOff>
    </xdr:to>
    <xdr:sp macro="" textlink="">
      <xdr:nvSpPr>
        <xdr:cNvPr id="222" name="楕円 221"/>
        <xdr:cNvSpPr/>
      </xdr:nvSpPr>
      <xdr:spPr>
        <a:xfrm>
          <a:off x="3175000" y="1527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104737</xdr:rowOff>
    </xdr:from>
    <xdr:ext cx="762000" cy="259045"/>
    <xdr:sp macro="" textlink="">
      <xdr:nvSpPr>
        <xdr:cNvPr id="223" name="テキスト ボックス 222"/>
        <xdr:cNvSpPr txBox="1"/>
      </xdr:nvSpPr>
      <xdr:spPr>
        <a:xfrm>
          <a:off x="2844800" y="1536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101123</xdr:rowOff>
    </xdr:from>
    <xdr:to>
      <xdr:col>11</xdr:col>
      <xdr:colOff>82550</xdr:colOff>
      <xdr:row>88</xdr:row>
      <xdr:rowOff>31273</xdr:rowOff>
    </xdr:to>
    <xdr:sp macro="" textlink="">
      <xdr:nvSpPr>
        <xdr:cNvPr id="224" name="楕円 223"/>
        <xdr:cNvSpPr/>
      </xdr:nvSpPr>
      <xdr:spPr>
        <a:xfrm>
          <a:off x="2286000" y="1501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16050</xdr:rowOff>
    </xdr:from>
    <xdr:ext cx="762000" cy="259045"/>
    <xdr:sp macro="" textlink="">
      <xdr:nvSpPr>
        <xdr:cNvPr id="225" name="テキスト ボックス 224"/>
        <xdr:cNvSpPr txBox="1"/>
      </xdr:nvSpPr>
      <xdr:spPr>
        <a:xfrm>
          <a:off x="1955800" y="1510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9382</xdr:rowOff>
    </xdr:from>
    <xdr:to>
      <xdr:col>7</xdr:col>
      <xdr:colOff>31750</xdr:colOff>
      <xdr:row>86</xdr:row>
      <xdr:rowOff>110982</xdr:rowOff>
    </xdr:to>
    <xdr:sp macro="" textlink="">
      <xdr:nvSpPr>
        <xdr:cNvPr id="226" name="楕円 225"/>
        <xdr:cNvSpPr/>
      </xdr:nvSpPr>
      <xdr:spPr>
        <a:xfrm>
          <a:off x="1397000" y="147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95759</xdr:rowOff>
    </xdr:from>
    <xdr:ext cx="762000" cy="259045"/>
    <xdr:sp macro="" textlink="">
      <xdr:nvSpPr>
        <xdr:cNvPr id="227" name="テキスト ボックス 226"/>
        <xdr:cNvSpPr txBox="1"/>
      </xdr:nvSpPr>
      <xdr:spPr>
        <a:xfrm>
          <a:off x="1066800" y="1484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ほぼ横ばいであり、全国市平均、類似団体との比較においては、依然平均を下回っている状況である。今後も、給与については、国や他の地方公共団体及び地域の民間企業の給与水準を考慮しながら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1" name="直線コネクタ 260"/>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2"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51859</xdr:rowOff>
    </xdr:to>
    <xdr:cxnSp macro="">
      <xdr:nvCxnSpPr>
        <xdr:cNvPr id="264" name="直線コネクタ 263"/>
        <xdr:cNvCxnSpPr/>
      </xdr:nvCxnSpPr>
      <xdr:spPr>
        <a:xfrm flipV="1">
          <a:off x="15290800" y="146050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51859</xdr:rowOff>
    </xdr:to>
    <xdr:cxnSp macro="">
      <xdr:nvCxnSpPr>
        <xdr:cNvPr id="267" name="直線コネクタ 266"/>
        <xdr:cNvCxnSpPr/>
      </xdr:nvCxnSpPr>
      <xdr:spPr>
        <a:xfrm>
          <a:off x="14401800" y="145647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84</xdr:row>
      <xdr:rowOff>162984</xdr:rowOff>
    </xdr:to>
    <xdr:cxnSp macro="">
      <xdr:nvCxnSpPr>
        <xdr:cNvPr id="270" name="直線コネクタ 269"/>
        <xdr:cNvCxnSpPr/>
      </xdr:nvCxnSpPr>
      <xdr:spPr>
        <a:xfrm>
          <a:off x="13512800" y="1456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4" name="テキスト ボックス 273"/>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84" name="楕円 283"/>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85" name="テキスト ボックス 284"/>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6" name="楕円 285"/>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7" name="テキスト ボックス 286"/>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8" name="楕円 287"/>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9" name="テキスト ボックス 288"/>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大型合併により類似団体と比較し職員数が多く、また、市の面積が広いことにより支所・出張所を配置せざるを得ず、</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年度の職員数は類似団体平均を</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人上回る</a:t>
          </a:r>
          <a:r>
            <a:rPr kumimoji="1" lang="en-US" altLang="ja-JP" sz="1300">
              <a:latin typeface="ＭＳ Ｐゴシック" panose="020B0600070205080204" pitchFamily="50" charset="-128"/>
              <a:ea typeface="ＭＳ Ｐゴシック" panose="020B0600070205080204" pitchFamily="50" charset="-128"/>
            </a:rPr>
            <a:t>9.56</a:t>
          </a:r>
          <a:r>
            <a:rPr kumimoji="1" lang="ja-JP" altLang="en-US" sz="1300">
              <a:latin typeface="ＭＳ Ｐゴシック" panose="020B0600070205080204" pitchFamily="50" charset="-128"/>
              <a:ea typeface="ＭＳ Ｐゴシック" panose="020B0600070205080204" pitchFamily="50" charset="-128"/>
            </a:rPr>
            <a:t>人となっている。</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年度と比較すると、類似団体が</a:t>
          </a:r>
          <a:r>
            <a:rPr kumimoji="1" lang="en-US" altLang="ja-JP" sz="1300">
              <a:latin typeface="ＭＳ Ｐゴシック" panose="020B0600070205080204" pitchFamily="50" charset="-128"/>
              <a:ea typeface="ＭＳ Ｐゴシック" panose="020B0600070205080204" pitchFamily="50" charset="-128"/>
            </a:rPr>
            <a:t>0.76</a:t>
          </a:r>
          <a:r>
            <a:rPr kumimoji="1" lang="ja-JP" altLang="en-US" sz="1300">
              <a:latin typeface="ＭＳ Ｐゴシック" panose="020B0600070205080204" pitchFamily="50" charset="-128"/>
              <a:ea typeface="ＭＳ Ｐゴシック" panose="020B0600070205080204" pitchFamily="50" charset="-128"/>
            </a:rPr>
            <a:t>人の増加に対し、</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人の増加となっている。また、Ｈ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年度と比較し職員数は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人増加しており、人口減の影響もあり人口千人当たり職員数は</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人の増加となった。</a:t>
          </a:r>
        </a:p>
        <a:p>
          <a:r>
            <a:rPr kumimoji="1" lang="ja-JP" altLang="en-US" sz="1300">
              <a:latin typeface="ＭＳ Ｐゴシック" panose="020B0600070205080204" pitchFamily="50" charset="-128"/>
              <a:ea typeface="ＭＳ Ｐゴシック" panose="020B0600070205080204" pitchFamily="50" charset="-128"/>
            </a:rPr>
            <a:t>今後も、唐津市定員管理計画に基づき、適正な定員管理に努める。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143328</xdr:rowOff>
    </xdr:from>
    <xdr:to>
      <xdr:col>81</xdr:col>
      <xdr:colOff>44450</xdr:colOff>
      <xdr:row>67</xdr:row>
      <xdr:rowOff>107587</xdr:rowOff>
    </xdr:to>
    <xdr:cxnSp macro="">
      <xdr:nvCxnSpPr>
        <xdr:cNvPr id="321" name="直線コネクタ 320"/>
        <xdr:cNvCxnSpPr/>
      </xdr:nvCxnSpPr>
      <xdr:spPr>
        <a:xfrm flipV="1">
          <a:off x="17018000" y="9915978"/>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79664</xdr:rowOff>
    </xdr:from>
    <xdr:ext cx="762000" cy="259045"/>
    <xdr:sp macro="" textlink="">
      <xdr:nvSpPr>
        <xdr:cNvPr id="322" name="定員管理の状況最小値テキスト"/>
        <xdr:cNvSpPr txBox="1"/>
      </xdr:nvSpPr>
      <xdr:spPr>
        <a:xfrm>
          <a:off x="17106900" y="1156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107587</xdr:rowOff>
    </xdr:from>
    <xdr:to>
      <xdr:col>81</xdr:col>
      <xdr:colOff>133350</xdr:colOff>
      <xdr:row>67</xdr:row>
      <xdr:rowOff>107587</xdr:rowOff>
    </xdr:to>
    <xdr:cxnSp macro="">
      <xdr:nvCxnSpPr>
        <xdr:cNvPr id="323" name="直線コネクタ 322"/>
        <xdr:cNvCxnSpPr/>
      </xdr:nvCxnSpPr>
      <xdr:spPr>
        <a:xfrm>
          <a:off x="16929100" y="11594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58255</xdr:rowOff>
    </xdr:from>
    <xdr:ext cx="762000" cy="259045"/>
    <xdr:sp macro="" textlink="">
      <xdr:nvSpPr>
        <xdr:cNvPr id="324" name="定員管理の状況最大値テキスト"/>
        <xdr:cNvSpPr txBox="1"/>
      </xdr:nvSpPr>
      <xdr:spPr>
        <a:xfrm>
          <a:off x="17106900" y="96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143328</xdr:rowOff>
    </xdr:from>
    <xdr:to>
      <xdr:col>81</xdr:col>
      <xdr:colOff>133350</xdr:colOff>
      <xdr:row>57</xdr:row>
      <xdr:rowOff>143328</xdr:rowOff>
    </xdr:to>
    <xdr:cxnSp macro="">
      <xdr:nvCxnSpPr>
        <xdr:cNvPr id="325" name="直線コネクタ 324"/>
        <xdr:cNvCxnSpPr/>
      </xdr:nvCxnSpPr>
      <xdr:spPr>
        <a:xfrm>
          <a:off x="16929100" y="99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113574</xdr:rowOff>
    </xdr:from>
    <xdr:to>
      <xdr:col>81</xdr:col>
      <xdr:colOff>44450</xdr:colOff>
      <xdr:row>67</xdr:row>
      <xdr:rowOff>17962</xdr:rowOff>
    </xdr:to>
    <xdr:cxnSp macro="">
      <xdr:nvCxnSpPr>
        <xdr:cNvPr id="326" name="直線コネクタ 325"/>
        <xdr:cNvCxnSpPr/>
      </xdr:nvCxnSpPr>
      <xdr:spPr>
        <a:xfrm>
          <a:off x="16179800" y="11429274"/>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27412</xdr:rowOff>
    </xdr:from>
    <xdr:ext cx="762000" cy="259045"/>
    <xdr:sp macro="" textlink="">
      <xdr:nvSpPr>
        <xdr:cNvPr id="327" name="定員管理の状況平均値テキスト"/>
        <xdr:cNvSpPr txBox="1"/>
      </xdr:nvSpPr>
      <xdr:spPr>
        <a:xfrm>
          <a:off x="17106900" y="1048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28" name="フローチャート: 判断 327"/>
        <xdr:cNvSpPr/>
      </xdr:nvSpPr>
      <xdr:spPr>
        <a:xfrm>
          <a:off x="16967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75656</xdr:rowOff>
    </xdr:from>
    <xdr:to>
      <xdr:col>77</xdr:col>
      <xdr:colOff>44450</xdr:colOff>
      <xdr:row>66</xdr:row>
      <xdr:rowOff>113574</xdr:rowOff>
    </xdr:to>
    <xdr:cxnSp macro="">
      <xdr:nvCxnSpPr>
        <xdr:cNvPr id="329" name="直線コネクタ 328"/>
        <xdr:cNvCxnSpPr/>
      </xdr:nvCxnSpPr>
      <xdr:spPr>
        <a:xfrm>
          <a:off x="15290800" y="1139135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168547</xdr:rowOff>
    </xdr:from>
    <xdr:to>
      <xdr:col>77</xdr:col>
      <xdr:colOff>95250</xdr:colOff>
      <xdr:row>62</xdr:row>
      <xdr:rowOff>98697</xdr:rowOff>
    </xdr:to>
    <xdr:sp macro="" textlink="">
      <xdr:nvSpPr>
        <xdr:cNvPr id="330" name="フローチャート: 判断 329"/>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108874</xdr:rowOff>
    </xdr:from>
    <xdr:ext cx="736600" cy="259045"/>
    <xdr:sp macro="" textlink="">
      <xdr:nvSpPr>
        <xdr:cNvPr id="331" name="テキスト ボックス 330"/>
        <xdr:cNvSpPr txBox="1"/>
      </xdr:nvSpPr>
      <xdr:spPr>
        <a:xfrm>
          <a:off x="15798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54973</xdr:rowOff>
    </xdr:from>
    <xdr:to>
      <xdr:col>72</xdr:col>
      <xdr:colOff>203200</xdr:colOff>
      <xdr:row>66</xdr:row>
      <xdr:rowOff>75656</xdr:rowOff>
    </xdr:to>
    <xdr:cxnSp macro="">
      <xdr:nvCxnSpPr>
        <xdr:cNvPr id="332" name="直線コネクタ 331"/>
        <xdr:cNvCxnSpPr/>
      </xdr:nvCxnSpPr>
      <xdr:spPr>
        <a:xfrm>
          <a:off x="14401800" y="1137067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144417</xdr:rowOff>
    </xdr:from>
    <xdr:to>
      <xdr:col>73</xdr:col>
      <xdr:colOff>44450</xdr:colOff>
      <xdr:row>62</xdr:row>
      <xdr:rowOff>74567</xdr:rowOff>
    </xdr:to>
    <xdr:sp macro="" textlink="">
      <xdr:nvSpPr>
        <xdr:cNvPr id="333" name="フローチャート: 判断 332"/>
        <xdr:cNvSpPr/>
      </xdr:nvSpPr>
      <xdr:spPr>
        <a:xfrm>
          <a:off x="15240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84744</xdr:rowOff>
    </xdr:from>
    <xdr:ext cx="762000" cy="259045"/>
    <xdr:sp macro="" textlink="">
      <xdr:nvSpPr>
        <xdr:cNvPr id="334" name="テキスト ボックス 333"/>
        <xdr:cNvSpPr txBox="1"/>
      </xdr:nvSpPr>
      <xdr:spPr>
        <a:xfrm>
          <a:off x="14909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171269</xdr:rowOff>
    </xdr:from>
    <xdr:to>
      <xdr:col>68</xdr:col>
      <xdr:colOff>152400</xdr:colOff>
      <xdr:row>66</xdr:row>
      <xdr:rowOff>54973</xdr:rowOff>
    </xdr:to>
    <xdr:cxnSp macro="">
      <xdr:nvCxnSpPr>
        <xdr:cNvPr id="335" name="直線コネクタ 334"/>
        <xdr:cNvCxnSpPr/>
      </xdr:nvCxnSpPr>
      <xdr:spPr>
        <a:xfrm>
          <a:off x="13512800" y="1131551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134076</xdr:rowOff>
    </xdr:from>
    <xdr:to>
      <xdr:col>68</xdr:col>
      <xdr:colOff>203200</xdr:colOff>
      <xdr:row>62</xdr:row>
      <xdr:rowOff>64226</xdr:rowOff>
    </xdr:to>
    <xdr:sp macro="" textlink="">
      <xdr:nvSpPr>
        <xdr:cNvPr id="336" name="フローチャート: 判断 335"/>
        <xdr:cNvSpPr/>
      </xdr:nvSpPr>
      <xdr:spPr>
        <a:xfrm>
          <a:off x="14351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74403</xdr:rowOff>
    </xdr:from>
    <xdr:ext cx="762000" cy="259045"/>
    <xdr:sp macro="" textlink="">
      <xdr:nvSpPr>
        <xdr:cNvPr id="337" name="テキスト ボックス 336"/>
        <xdr:cNvSpPr txBox="1"/>
      </xdr:nvSpPr>
      <xdr:spPr>
        <a:xfrm>
          <a:off x="14020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8" name="フローチャート: 判断 337"/>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32130</xdr:rowOff>
    </xdr:from>
    <xdr:ext cx="762000" cy="259045"/>
    <xdr:sp macro="" textlink="">
      <xdr:nvSpPr>
        <xdr:cNvPr id="339" name="テキスト ボックス 338"/>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138612</xdr:rowOff>
    </xdr:from>
    <xdr:to>
      <xdr:col>81</xdr:col>
      <xdr:colOff>95250</xdr:colOff>
      <xdr:row>67</xdr:row>
      <xdr:rowOff>68762</xdr:rowOff>
    </xdr:to>
    <xdr:sp macro="" textlink="">
      <xdr:nvSpPr>
        <xdr:cNvPr id="345" name="楕円 344"/>
        <xdr:cNvSpPr/>
      </xdr:nvSpPr>
      <xdr:spPr>
        <a:xfrm>
          <a:off x="16967200" y="114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34489</xdr:rowOff>
    </xdr:from>
    <xdr:ext cx="762000" cy="259045"/>
    <xdr:sp macro="" textlink="">
      <xdr:nvSpPr>
        <xdr:cNvPr id="346" name="定員管理の状況該当値テキスト"/>
        <xdr:cNvSpPr txBox="1"/>
      </xdr:nvSpPr>
      <xdr:spPr>
        <a:xfrm>
          <a:off x="17106900" y="1135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62774</xdr:rowOff>
    </xdr:from>
    <xdr:to>
      <xdr:col>77</xdr:col>
      <xdr:colOff>95250</xdr:colOff>
      <xdr:row>66</xdr:row>
      <xdr:rowOff>164374</xdr:rowOff>
    </xdr:to>
    <xdr:sp macro="" textlink="">
      <xdr:nvSpPr>
        <xdr:cNvPr id="347" name="楕円 346"/>
        <xdr:cNvSpPr/>
      </xdr:nvSpPr>
      <xdr:spPr>
        <a:xfrm>
          <a:off x="16129000" y="113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149151</xdr:rowOff>
    </xdr:from>
    <xdr:ext cx="736600" cy="259045"/>
    <xdr:sp macro="" textlink="">
      <xdr:nvSpPr>
        <xdr:cNvPr id="348" name="テキスト ボックス 347"/>
        <xdr:cNvSpPr txBox="1"/>
      </xdr:nvSpPr>
      <xdr:spPr>
        <a:xfrm>
          <a:off x="15798800" y="1146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24856</xdr:rowOff>
    </xdr:from>
    <xdr:to>
      <xdr:col>73</xdr:col>
      <xdr:colOff>44450</xdr:colOff>
      <xdr:row>66</xdr:row>
      <xdr:rowOff>126456</xdr:rowOff>
    </xdr:to>
    <xdr:sp macro="" textlink="">
      <xdr:nvSpPr>
        <xdr:cNvPr id="349" name="楕円 348"/>
        <xdr:cNvSpPr/>
      </xdr:nvSpPr>
      <xdr:spPr>
        <a:xfrm>
          <a:off x="15240000" y="113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111233</xdr:rowOff>
    </xdr:from>
    <xdr:ext cx="762000" cy="259045"/>
    <xdr:sp macro="" textlink="">
      <xdr:nvSpPr>
        <xdr:cNvPr id="350" name="テキスト ボックス 349"/>
        <xdr:cNvSpPr txBox="1"/>
      </xdr:nvSpPr>
      <xdr:spPr>
        <a:xfrm>
          <a:off x="14909800" y="1142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4173</xdr:rowOff>
    </xdr:from>
    <xdr:to>
      <xdr:col>68</xdr:col>
      <xdr:colOff>203200</xdr:colOff>
      <xdr:row>66</xdr:row>
      <xdr:rowOff>105773</xdr:rowOff>
    </xdr:to>
    <xdr:sp macro="" textlink="">
      <xdr:nvSpPr>
        <xdr:cNvPr id="351" name="楕円 350"/>
        <xdr:cNvSpPr/>
      </xdr:nvSpPr>
      <xdr:spPr>
        <a:xfrm>
          <a:off x="14351000" y="113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90550</xdr:rowOff>
    </xdr:from>
    <xdr:ext cx="762000" cy="259045"/>
    <xdr:sp macro="" textlink="">
      <xdr:nvSpPr>
        <xdr:cNvPr id="352" name="テキスト ボックス 351"/>
        <xdr:cNvSpPr txBox="1"/>
      </xdr:nvSpPr>
      <xdr:spPr>
        <a:xfrm>
          <a:off x="14020800" y="1140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120469</xdr:rowOff>
    </xdr:from>
    <xdr:to>
      <xdr:col>64</xdr:col>
      <xdr:colOff>152400</xdr:colOff>
      <xdr:row>66</xdr:row>
      <xdr:rowOff>50619</xdr:rowOff>
    </xdr:to>
    <xdr:sp macro="" textlink="">
      <xdr:nvSpPr>
        <xdr:cNvPr id="353" name="楕円 352"/>
        <xdr:cNvSpPr/>
      </xdr:nvSpPr>
      <xdr:spPr>
        <a:xfrm>
          <a:off x="13462000" y="112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35396</xdr:rowOff>
    </xdr:from>
    <xdr:ext cx="762000" cy="259045"/>
    <xdr:sp macro="" textlink="">
      <xdr:nvSpPr>
        <xdr:cNvPr id="354" name="テキスト ボックス 353"/>
        <xdr:cNvSpPr txBox="1"/>
      </xdr:nvSpPr>
      <xdr:spPr>
        <a:xfrm>
          <a:off x="13131800" y="1135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年度は、過去の地方債につき一部償還終了を迎えたことなどにより比率は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％改善した。しかしながら、類似団体との比較では、</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比率である。今後とも、唐津市財政計画の数値を目標に公債費の抑制に努めるとともに、公営企業の経営健全化による繰出金の削減を図るなど健全な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143510</xdr:rowOff>
    </xdr:to>
    <xdr:cxnSp macro="">
      <xdr:nvCxnSpPr>
        <xdr:cNvPr id="383" name="直線コネクタ 382"/>
        <xdr:cNvCxnSpPr/>
      </xdr:nvCxnSpPr>
      <xdr:spPr>
        <a:xfrm flipV="1">
          <a:off x="17018000" y="610023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5" name="直線コネクタ 38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42</xdr:row>
      <xdr:rowOff>25400</xdr:rowOff>
    </xdr:to>
    <xdr:cxnSp macro="">
      <xdr:nvCxnSpPr>
        <xdr:cNvPr id="388" name="直線コネクタ 387"/>
        <xdr:cNvCxnSpPr/>
      </xdr:nvCxnSpPr>
      <xdr:spPr>
        <a:xfrm flipV="1">
          <a:off x="16179800" y="716999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71137</xdr:rowOff>
    </xdr:from>
    <xdr:ext cx="762000" cy="259045"/>
    <xdr:sp macro="" textlink="">
      <xdr:nvSpPr>
        <xdr:cNvPr id="389" name="公債費負担の状況平均値テキスト"/>
        <xdr:cNvSpPr txBox="1"/>
      </xdr:nvSpPr>
      <xdr:spPr>
        <a:xfrm>
          <a:off x="17106900" y="658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0" name="フローチャート: 判断 389"/>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65617</xdr:rowOff>
    </xdr:to>
    <xdr:cxnSp macro="">
      <xdr:nvCxnSpPr>
        <xdr:cNvPr id="391" name="直線コネクタ 390"/>
        <xdr:cNvCxnSpPr/>
      </xdr:nvCxnSpPr>
      <xdr:spPr>
        <a:xfrm flipV="1">
          <a:off x="15290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70696</xdr:rowOff>
    </xdr:from>
    <xdr:to>
      <xdr:col>77</xdr:col>
      <xdr:colOff>95250</xdr:colOff>
      <xdr:row>40</xdr:row>
      <xdr:rowOff>846</xdr:rowOff>
    </xdr:to>
    <xdr:sp macro="" textlink="">
      <xdr:nvSpPr>
        <xdr:cNvPr id="392" name="フローチャート: 判断 391"/>
        <xdr:cNvSpPr/>
      </xdr:nvSpPr>
      <xdr:spPr>
        <a:xfrm>
          <a:off x="16129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393" name="テキスト ボックス 392"/>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113877</xdr:rowOff>
    </xdr:to>
    <xdr:cxnSp macro="">
      <xdr:nvCxnSpPr>
        <xdr:cNvPr id="394" name="直線コネクタ 393"/>
        <xdr:cNvCxnSpPr/>
      </xdr:nvCxnSpPr>
      <xdr:spPr>
        <a:xfrm flipV="1">
          <a:off x="14401800" y="72665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95" name="フローチャート: 判断 39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396" name="テキスト ボックス 395"/>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43</xdr:row>
      <xdr:rowOff>30904</xdr:rowOff>
    </xdr:to>
    <xdr:cxnSp macro="">
      <xdr:nvCxnSpPr>
        <xdr:cNvPr id="397" name="直線コネクタ 396"/>
        <xdr:cNvCxnSpPr/>
      </xdr:nvCxnSpPr>
      <xdr:spPr>
        <a:xfrm flipV="1">
          <a:off x="13512800" y="73147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8" name="フローチャート: 判断 397"/>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9" name="テキスト ボックス 398"/>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0" name="フローチャート: 判断 399"/>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01" name="テキスト ボックス 400"/>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407" name="楕円 406"/>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408" name="公債費負担の状況該当値テキスト"/>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9" name="楕円 408"/>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10" name="テキスト ボックス 409"/>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411" name="楕円 410"/>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412" name="テキスト ボックス 411"/>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13" name="楕円 412"/>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14" name="テキスト ボックス 413"/>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415" name="楕円 414"/>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416" name="テキスト ボックス 415"/>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年度は、地方債現在高等に係る基準財政需要額算入見込額の減少などにより、比率は悪化した。また、類似団体平均と比較すると</a:t>
          </a:r>
          <a:r>
            <a:rPr kumimoji="1" lang="en-US" altLang="ja-JP" sz="1300">
              <a:latin typeface="ＭＳ Ｐゴシック" panose="020B0600070205080204" pitchFamily="50" charset="-128"/>
              <a:ea typeface="ＭＳ Ｐゴシック" panose="020B0600070205080204" pitchFamily="50" charset="-128"/>
            </a:rPr>
            <a:t>66.3</a:t>
          </a:r>
          <a:r>
            <a:rPr kumimoji="1" lang="ja-JP" altLang="en-US" sz="1300">
              <a:latin typeface="ＭＳ Ｐゴシック" panose="020B0600070205080204" pitchFamily="50" charset="-128"/>
              <a:ea typeface="ＭＳ Ｐゴシック" panose="020B0600070205080204" pitchFamily="50" charset="-128"/>
            </a:rPr>
            <a:t>ポイント上回っており高い水準となっている。今後も、有利な起債の活用を基本とし純地方債残高の逓減を図るとともに、公営企業の経営健全化による繰出金の削減を図り財政の健全化に努める。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24493</xdr:rowOff>
    </xdr:to>
    <xdr:cxnSp macro="">
      <xdr:nvCxnSpPr>
        <xdr:cNvPr id="447" name="直線コネクタ 446"/>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168020</xdr:rowOff>
    </xdr:from>
    <xdr:ext cx="762000" cy="259045"/>
    <xdr:sp macro="" textlink="">
      <xdr:nvSpPr>
        <xdr:cNvPr id="448"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24493</xdr:rowOff>
    </xdr:from>
    <xdr:to>
      <xdr:col>81</xdr:col>
      <xdr:colOff>133350</xdr:colOff>
      <xdr:row>23</xdr:row>
      <xdr:rowOff>24493</xdr:rowOff>
    </xdr:to>
    <xdr:cxnSp macro="">
      <xdr:nvCxnSpPr>
        <xdr:cNvPr id="449" name="直線コネクタ 448"/>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126335</xdr:rowOff>
    </xdr:from>
    <xdr:to>
      <xdr:col>81</xdr:col>
      <xdr:colOff>44450</xdr:colOff>
      <xdr:row>21</xdr:row>
      <xdr:rowOff>43361</xdr:rowOff>
    </xdr:to>
    <xdr:cxnSp macro="">
      <xdr:nvCxnSpPr>
        <xdr:cNvPr id="452" name="直線コネクタ 451"/>
        <xdr:cNvCxnSpPr/>
      </xdr:nvCxnSpPr>
      <xdr:spPr>
        <a:xfrm>
          <a:off x="16179800" y="3555335"/>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104520</xdr:rowOff>
    </xdr:from>
    <xdr:ext cx="762000" cy="259045"/>
    <xdr:sp macro="" textlink="">
      <xdr:nvSpPr>
        <xdr:cNvPr id="453" name="将来負担の状況平均値テキスト"/>
        <xdr:cNvSpPr txBox="1"/>
      </xdr:nvSpPr>
      <xdr:spPr>
        <a:xfrm>
          <a:off x="17106900" y="267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87993</xdr:rowOff>
    </xdr:from>
    <xdr:to>
      <xdr:col>81</xdr:col>
      <xdr:colOff>95250</xdr:colOff>
      <xdr:row>17</xdr:row>
      <xdr:rowOff>18143</xdr:rowOff>
    </xdr:to>
    <xdr:sp macro="" textlink="">
      <xdr:nvSpPr>
        <xdr:cNvPr id="454" name="フローチャート: 判断 453"/>
        <xdr:cNvSpPr/>
      </xdr:nvSpPr>
      <xdr:spPr>
        <a:xfrm>
          <a:off x="169672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126335</xdr:rowOff>
    </xdr:from>
    <xdr:to>
      <xdr:col>77</xdr:col>
      <xdr:colOff>44450</xdr:colOff>
      <xdr:row>20</xdr:row>
      <xdr:rowOff>147018</xdr:rowOff>
    </xdr:to>
    <xdr:cxnSp macro="">
      <xdr:nvCxnSpPr>
        <xdr:cNvPr id="455" name="直線コネクタ 454"/>
        <xdr:cNvCxnSpPr/>
      </xdr:nvCxnSpPr>
      <xdr:spPr>
        <a:xfrm flipV="1">
          <a:off x="15290800" y="355533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61565</xdr:rowOff>
    </xdr:from>
    <xdr:to>
      <xdr:col>77</xdr:col>
      <xdr:colOff>95250</xdr:colOff>
      <xdr:row>16</xdr:row>
      <xdr:rowOff>163165</xdr:rowOff>
    </xdr:to>
    <xdr:sp macro="" textlink="">
      <xdr:nvSpPr>
        <xdr:cNvPr id="456" name="フローチャート: 判断 455"/>
        <xdr:cNvSpPr/>
      </xdr:nvSpPr>
      <xdr:spPr>
        <a:xfrm>
          <a:off x="16129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1892</xdr:rowOff>
    </xdr:from>
    <xdr:ext cx="736600" cy="259045"/>
    <xdr:sp macro="" textlink="">
      <xdr:nvSpPr>
        <xdr:cNvPr id="457" name="テキスト ボックス 456"/>
        <xdr:cNvSpPr txBox="1"/>
      </xdr:nvSpPr>
      <xdr:spPr>
        <a:xfrm>
          <a:off x="15798800" y="2573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147018</xdr:rowOff>
    </xdr:from>
    <xdr:to>
      <xdr:col>72</xdr:col>
      <xdr:colOff>203200</xdr:colOff>
      <xdr:row>22</xdr:row>
      <xdr:rowOff>44269</xdr:rowOff>
    </xdr:to>
    <xdr:cxnSp macro="">
      <xdr:nvCxnSpPr>
        <xdr:cNvPr id="458" name="直線コネクタ 457"/>
        <xdr:cNvCxnSpPr/>
      </xdr:nvCxnSpPr>
      <xdr:spPr>
        <a:xfrm flipV="1">
          <a:off x="14401800" y="3576018"/>
          <a:ext cx="889000" cy="2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107527</xdr:rowOff>
    </xdr:from>
    <xdr:to>
      <xdr:col>73</xdr:col>
      <xdr:colOff>44450</xdr:colOff>
      <xdr:row>17</xdr:row>
      <xdr:rowOff>37677</xdr:rowOff>
    </xdr:to>
    <xdr:sp macro="" textlink="">
      <xdr:nvSpPr>
        <xdr:cNvPr id="459" name="フローチャート: 判断 458"/>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47854</xdr:rowOff>
    </xdr:from>
    <xdr:ext cx="762000" cy="259045"/>
    <xdr:sp macro="" textlink="">
      <xdr:nvSpPr>
        <xdr:cNvPr id="460" name="テキスト ボックス 459"/>
        <xdr:cNvSpPr txBox="1"/>
      </xdr:nvSpPr>
      <xdr:spPr>
        <a:xfrm>
          <a:off x="14909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14393</xdr:rowOff>
    </xdr:from>
    <xdr:to>
      <xdr:col>68</xdr:col>
      <xdr:colOff>152400</xdr:colOff>
      <xdr:row>22</xdr:row>
      <xdr:rowOff>44269</xdr:rowOff>
    </xdr:to>
    <xdr:cxnSp macro="">
      <xdr:nvCxnSpPr>
        <xdr:cNvPr id="461" name="直線コネクタ 460"/>
        <xdr:cNvCxnSpPr/>
      </xdr:nvCxnSpPr>
      <xdr:spPr>
        <a:xfrm>
          <a:off x="13512800" y="3786293"/>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129359</xdr:rowOff>
    </xdr:from>
    <xdr:to>
      <xdr:col>68</xdr:col>
      <xdr:colOff>203200</xdr:colOff>
      <xdr:row>17</xdr:row>
      <xdr:rowOff>59509</xdr:rowOff>
    </xdr:to>
    <xdr:sp macro="" textlink="">
      <xdr:nvSpPr>
        <xdr:cNvPr id="462" name="フローチャート: 判断 461"/>
        <xdr:cNvSpPr/>
      </xdr:nvSpPr>
      <xdr:spPr>
        <a:xfrm>
          <a:off x="14351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69686</xdr:rowOff>
    </xdr:from>
    <xdr:ext cx="762000" cy="259045"/>
    <xdr:sp macro="" textlink="">
      <xdr:nvSpPr>
        <xdr:cNvPr id="463" name="テキスト ボックス 462"/>
        <xdr:cNvSpPr txBox="1"/>
      </xdr:nvSpPr>
      <xdr:spPr>
        <a:xfrm>
          <a:off x="14020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64" name="フローチャート: 判断 463"/>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32009</xdr:rowOff>
    </xdr:from>
    <xdr:ext cx="762000" cy="259045"/>
    <xdr:sp macro="" textlink="">
      <xdr:nvSpPr>
        <xdr:cNvPr id="465" name="テキスト ボックス 464"/>
        <xdr:cNvSpPr txBox="1"/>
      </xdr:nvSpPr>
      <xdr:spPr>
        <a:xfrm>
          <a:off x="13131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164011</xdr:rowOff>
    </xdr:from>
    <xdr:to>
      <xdr:col>81</xdr:col>
      <xdr:colOff>95250</xdr:colOff>
      <xdr:row>21</xdr:row>
      <xdr:rowOff>94161</xdr:rowOff>
    </xdr:to>
    <xdr:sp macro="" textlink="">
      <xdr:nvSpPr>
        <xdr:cNvPr id="471" name="楕円 470"/>
        <xdr:cNvSpPr/>
      </xdr:nvSpPr>
      <xdr:spPr>
        <a:xfrm>
          <a:off x="16967200" y="359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136088</xdr:rowOff>
    </xdr:from>
    <xdr:ext cx="762000" cy="259045"/>
    <xdr:sp macro="" textlink="">
      <xdr:nvSpPr>
        <xdr:cNvPr id="472" name="将来負担の状況該当値テキスト"/>
        <xdr:cNvSpPr txBox="1"/>
      </xdr:nvSpPr>
      <xdr:spPr>
        <a:xfrm>
          <a:off x="17106900" y="356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75535</xdr:rowOff>
    </xdr:from>
    <xdr:to>
      <xdr:col>77</xdr:col>
      <xdr:colOff>95250</xdr:colOff>
      <xdr:row>21</xdr:row>
      <xdr:rowOff>5685</xdr:rowOff>
    </xdr:to>
    <xdr:sp macro="" textlink="">
      <xdr:nvSpPr>
        <xdr:cNvPr id="473" name="楕円 472"/>
        <xdr:cNvSpPr/>
      </xdr:nvSpPr>
      <xdr:spPr>
        <a:xfrm>
          <a:off x="16129000" y="35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161912</xdr:rowOff>
    </xdr:from>
    <xdr:ext cx="736600" cy="259045"/>
    <xdr:sp macro="" textlink="">
      <xdr:nvSpPr>
        <xdr:cNvPr id="474" name="テキスト ボックス 473"/>
        <xdr:cNvSpPr txBox="1"/>
      </xdr:nvSpPr>
      <xdr:spPr>
        <a:xfrm>
          <a:off x="15798800" y="3590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96218</xdr:rowOff>
    </xdr:from>
    <xdr:to>
      <xdr:col>73</xdr:col>
      <xdr:colOff>44450</xdr:colOff>
      <xdr:row>21</xdr:row>
      <xdr:rowOff>26368</xdr:rowOff>
    </xdr:to>
    <xdr:sp macro="" textlink="">
      <xdr:nvSpPr>
        <xdr:cNvPr id="475" name="楕円 474"/>
        <xdr:cNvSpPr/>
      </xdr:nvSpPr>
      <xdr:spPr>
        <a:xfrm>
          <a:off x="15240000" y="352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11145</xdr:rowOff>
    </xdr:from>
    <xdr:ext cx="762000" cy="259045"/>
    <xdr:sp macro="" textlink="">
      <xdr:nvSpPr>
        <xdr:cNvPr id="476" name="テキスト ボックス 475"/>
        <xdr:cNvSpPr txBox="1"/>
      </xdr:nvSpPr>
      <xdr:spPr>
        <a:xfrm>
          <a:off x="14909800" y="361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164919</xdr:rowOff>
    </xdr:from>
    <xdr:to>
      <xdr:col>68</xdr:col>
      <xdr:colOff>203200</xdr:colOff>
      <xdr:row>22</xdr:row>
      <xdr:rowOff>95069</xdr:rowOff>
    </xdr:to>
    <xdr:sp macro="" textlink="">
      <xdr:nvSpPr>
        <xdr:cNvPr id="477" name="楕円 476"/>
        <xdr:cNvSpPr/>
      </xdr:nvSpPr>
      <xdr:spPr>
        <a:xfrm>
          <a:off x="14351000" y="37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79846</xdr:rowOff>
    </xdr:from>
    <xdr:ext cx="762000" cy="259045"/>
    <xdr:sp macro="" textlink="">
      <xdr:nvSpPr>
        <xdr:cNvPr id="478" name="テキスト ボックス 477"/>
        <xdr:cNvSpPr txBox="1"/>
      </xdr:nvSpPr>
      <xdr:spPr>
        <a:xfrm>
          <a:off x="14020800" y="385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135043</xdr:rowOff>
    </xdr:from>
    <xdr:to>
      <xdr:col>64</xdr:col>
      <xdr:colOff>152400</xdr:colOff>
      <xdr:row>22</xdr:row>
      <xdr:rowOff>65193</xdr:rowOff>
    </xdr:to>
    <xdr:sp macro="" textlink="">
      <xdr:nvSpPr>
        <xdr:cNvPr id="479" name="楕円 478"/>
        <xdr:cNvSpPr/>
      </xdr:nvSpPr>
      <xdr:spPr>
        <a:xfrm>
          <a:off x="13462000" y="37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49970</xdr:rowOff>
    </xdr:from>
    <xdr:ext cx="762000" cy="259045"/>
    <xdr:sp macro="" textlink="">
      <xdr:nvSpPr>
        <xdr:cNvPr id="480" name="テキスト ボックス 479"/>
        <xdr:cNvSpPr txBox="1"/>
      </xdr:nvSpPr>
      <xdr:spPr>
        <a:xfrm>
          <a:off x="13131800" y="382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121,278
120,513
487.60
70,949,537
69,792,579
935,212
33,800,958
84,585,108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年度の人件費にかかる経常収支比率は、類似団体平均より</a:t>
          </a:r>
          <a:r>
            <a:rPr kumimoji="1" lang="en-US" altLang="ja-JP" sz="1200">
              <a:latin typeface="ＭＳ Ｐゴシック" panose="020B0600070205080204" pitchFamily="50" charset="-128"/>
              <a:ea typeface="ＭＳ Ｐゴシック" panose="020B0600070205080204" pitchFamily="50" charset="-128"/>
            </a:rPr>
            <a:t>5.7</a:t>
          </a:r>
          <a:r>
            <a:rPr kumimoji="1" lang="ja-JP" altLang="en-US" sz="1200">
              <a:latin typeface="ＭＳ Ｐゴシック" panose="020B0600070205080204" pitchFamily="50" charset="-128"/>
              <a:ea typeface="ＭＳ Ｐゴシック" panose="020B0600070205080204" pitchFamily="50" charset="-128"/>
            </a:rPr>
            <a:t>ポイント高い</a:t>
          </a:r>
          <a:r>
            <a:rPr kumimoji="1" lang="en-US" altLang="ja-JP" sz="1200">
              <a:latin typeface="ＭＳ Ｐゴシック" panose="020B0600070205080204" pitchFamily="50" charset="-128"/>
              <a:ea typeface="ＭＳ Ｐゴシック" panose="020B0600070205080204" pitchFamily="50" charset="-128"/>
            </a:rPr>
            <a:t>28.2</a:t>
          </a:r>
          <a:r>
            <a:rPr kumimoji="1" lang="ja-JP" altLang="en-US" sz="1200">
              <a:latin typeface="ＭＳ Ｐゴシック" panose="020B0600070205080204" pitchFamily="50" charset="-128"/>
              <a:ea typeface="ＭＳ Ｐゴシック" panose="020B0600070205080204" pitchFamily="50" charset="-128"/>
            </a:rPr>
            <a:t>％となっている。消防や清掃など一部事務組合によらず、自前で行っている業務が多いため人口千人当たりの職員数が類似団体と比較して多くなっている。大型合併後、唐津市定員適正化計画を策定し、職員数を削減してきたが、今後は行政サービスの低下や市政の運営に支障をきたさないことを念頭に、公務員制度の見直しなどにも対応し、適正な規模を確保しつつ、組織機構の見直しや業務改革などを進めるなかで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118835</xdr:rowOff>
    </xdr:from>
    <xdr:to>
      <xdr:col>24</xdr:col>
      <xdr:colOff>25400</xdr:colOff>
      <xdr:row>42</xdr:row>
      <xdr:rowOff>61685</xdr:rowOff>
    </xdr:to>
    <xdr:cxnSp macro="">
      <xdr:nvCxnSpPr>
        <xdr:cNvPr id="68" name="直線コネクタ 67"/>
        <xdr:cNvCxnSpPr/>
      </xdr:nvCxnSpPr>
      <xdr:spPr>
        <a:xfrm>
          <a:off x="3987800" y="71482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125384</xdr:rowOff>
    </xdr:from>
    <xdr:ext cx="762000" cy="259045"/>
    <xdr:sp macro="" textlink="">
      <xdr:nvSpPr>
        <xdr:cNvPr id="69" name="人件費平均値テキスト"/>
        <xdr:cNvSpPr txBox="1"/>
      </xdr:nvSpPr>
      <xdr:spPr>
        <a:xfrm>
          <a:off x="4914900" y="6126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70" name="フローチャート: 判断 69"/>
        <xdr:cNvSpPr/>
      </xdr:nvSpPr>
      <xdr:spPr>
        <a:xfrm>
          <a:off x="4775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37193</xdr:rowOff>
    </xdr:from>
    <xdr:to>
      <xdr:col>19</xdr:col>
      <xdr:colOff>187325</xdr:colOff>
      <xdr:row>41</xdr:row>
      <xdr:rowOff>118835</xdr:rowOff>
    </xdr:to>
    <xdr:cxnSp macro="">
      <xdr:nvCxnSpPr>
        <xdr:cNvPr id="71" name="直線コネクタ 70"/>
        <xdr:cNvCxnSpPr/>
      </xdr:nvCxnSpPr>
      <xdr:spPr>
        <a:xfrm>
          <a:off x="3098800" y="70666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32855</xdr:rowOff>
    </xdr:from>
    <xdr:ext cx="736600" cy="259045"/>
    <xdr:sp macro="" textlink="">
      <xdr:nvSpPr>
        <xdr:cNvPr id="73" name="テキスト ボックス 72"/>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37193</xdr:rowOff>
    </xdr:from>
    <xdr:to>
      <xdr:col>15</xdr:col>
      <xdr:colOff>98425</xdr:colOff>
      <xdr:row>41</xdr:row>
      <xdr:rowOff>102507</xdr:rowOff>
    </xdr:to>
    <xdr:cxnSp macro="">
      <xdr:nvCxnSpPr>
        <xdr:cNvPr id="74" name="直線コネクタ 73"/>
        <xdr:cNvCxnSpPr/>
      </xdr:nvCxnSpPr>
      <xdr:spPr>
        <a:xfrm flipV="1">
          <a:off x="2209800" y="7066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6" name="テキスト ボックス 75"/>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127000</xdr:rowOff>
    </xdr:from>
    <xdr:to>
      <xdr:col>11</xdr:col>
      <xdr:colOff>9525</xdr:colOff>
      <xdr:row>41</xdr:row>
      <xdr:rowOff>102507</xdr:rowOff>
    </xdr:to>
    <xdr:cxnSp macro="">
      <xdr:nvCxnSpPr>
        <xdr:cNvPr id="77" name="直線コネクタ 76"/>
        <xdr:cNvCxnSpPr/>
      </xdr:nvCxnSpPr>
      <xdr:spPr>
        <a:xfrm>
          <a:off x="1320800" y="69850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199</xdr:rowOff>
    </xdr:from>
    <xdr:ext cx="762000" cy="259045"/>
    <xdr:sp macro="" textlink="">
      <xdr:nvSpPr>
        <xdr:cNvPr id="79" name="テキスト ボックス 78"/>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80" name="フローチャート: 判断 79"/>
        <xdr:cNvSpPr/>
      </xdr:nvSpPr>
      <xdr:spPr>
        <a:xfrm>
          <a:off x="1270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155320</xdr:rowOff>
    </xdr:from>
    <xdr:ext cx="762000" cy="259045"/>
    <xdr:sp macro="" textlink="">
      <xdr:nvSpPr>
        <xdr:cNvPr id="81" name="テキスト ボックス 80"/>
        <xdr:cNvSpPr txBox="1"/>
      </xdr:nvSpPr>
      <xdr:spPr>
        <a:xfrm>
          <a:off x="939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42</xdr:row>
      <xdr:rowOff>10885</xdr:rowOff>
    </xdr:from>
    <xdr:to>
      <xdr:col>24</xdr:col>
      <xdr:colOff>76200</xdr:colOff>
      <xdr:row>42</xdr:row>
      <xdr:rowOff>112485</xdr:rowOff>
    </xdr:to>
    <xdr:sp macro="" textlink="">
      <xdr:nvSpPr>
        <xdr:cNvPr id="87" name="楕円 86"/>
        <xdr:cNvSpPr/>
      </xdr:nvSpPr>
      <xdr:spPr>
        <a:xfrm>
          <a:off x="4775200" y="72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90912</xdr:rowOff>
    </xdr:from>
    <xdr:ext cx="762000" cy="259045"/>
    <xdr:sp macro="" textlink="">
      <xdr:nvSpPr>
        <xdr:cNvPr id="88" name="人件費該当値テキスト"/>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68035</xdr:rowOff>
    </xdr:from>
    <xdr:to>
      <xdr:col>20</xdr:col>
      <xdr:colOff>38100</xdr:colOff>
      <xdr:row>41</xdr:row>
      <xdr:rowOff>169635</xdr:rowOff>
    </xdr:to>
    <xdr:sp macro="" textlink="">
      <xdr:nvSpPr>
        <xdr:cNvPr id="89" name="楕円 88"/>
        <xdr:cNvSpPr/>
      </xdr:nvSpPr>
      <xdr:spPr>
        <a:xfrm>
          <a:off x="3937000" y="70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154412</xdr:rowOff>
    </xdr:from>
    <xdr:ext cx="736600" cy="259045"/>
    <xdr:sp macro="" textlink="">
      <xdr:nvSpPr>
        <xdr:cNvPr id="90" name="テキスト ボックス 89"/>
        <xdr:cNvSpPr txBox="1"/>
      </xdr:nvSpPr>
      <xdr:spPr>
        <a:xfrm>
          <a:off x="3606800" y="718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157843</xdr:rowOff>
    </xdr:from>
    <xdr:to>
      <xdr:col>15</xdr:col>
      <xdr:colOff>149225</xdr:colOff>
      <xdr:row>41</xdr:row>
      <xdr:rowOff>87993</xdr:rowOff>
    </xdr:to>
    <xdr:sp macro="" textlink="">
      <xdr:nvSpPr>
        <xdr:cNvPr id="91" name="楕円 90"/>
        <xdr:cNvSpPr/>
      </xdr:nvSpPr>
      <xdr:spPr>
        <a:xfrm>
          <a:off x="3048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72770</xdr:rowOff>
    </xdr:from>
    <xdr:ext cx="762000" cy="259045"/>
    <xdr:sp macro="" textlink="">
      <xdr:nvSpPr>
        <xdr:cNvPr id="92" name="テキスト ボックス 91"/>
        <xdr:cNvSpPr txBox="1"/>
      </xdr:nvSpPr>
      <xdr:spPr>
        <a:xfrm>
          <a:off x="2717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51707</xdr:rowOff>
    </xdr:from>
    <xdr:to>
      <xdr:col>11</xdr:col>
      <xdr:colOff>60325</xdr:colOff>
      <xdr:row>41</xdr:row>
      <xdr:rowOff>153307</xdr:rowOff>
    </xdr:to>
    <xdr:sp macro="" textlink="">
      <xdr:nvSpPr>
        <xdr:cNvPr id="93" name="楕円 92"/>
        <xdr:cNvSpPr/>
      </xdr:nvSpPr>
      <xdr:spPr>
        <a:xfrm>
          <a:off x="2159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138084</xdr:rowOff>
    </xdr:from>
    <xdr:ext cx="762000" cy="259045"/>
    <xdr:sp macro="" textlink="">
      <xdr:nvSpPr>
        <xdr:cNvPr id="94" name="テキスト ボックス 93"/>
        <xdr:cNvSpPr txBox="1"/>
      </xdr:nvSpPr>
      <xdr:spPr>
        <a:xfrm>
          <a:off x="1828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76200</xdr:rowOff>
    </xdr:from>
    <xdr:to>
      <xdr:col>6</xdr:col>
      <xdr:colOff>171450</xdr:colOff>
      <xdr:row>41</xdr:row>
      <xdr:rowOff>6350</xdr:rowOff>
    </xdr:to>
    <xdr:sp macro="" textlink="">
      <xdr:nvSpPr>
        <xdr:cNvPr id="95" name="楕円 94"/>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162577</xdr:rowOff>
    </xdr:from>
    <xdr:ext cx="762000" cy="259045"/>
    <xdr:sp macro="" textlink="">
      <xdr:nvSpPr>
        <xdr:cNvPr id="96" name="テキスト ボックス 95"/>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年度の物件費に係る経常収支比率は、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ふるさと寄附金返礼品に係る</a:t>
          </a:r>
          <a:r>
            <a:rPr kumimoji="1" lang="ja-JP" altLang="en-US" sz="1300">
              <a:latin typeface="ＭＳ Ｐゴシック" panose="020B0600070205080204" pitchFamily="50" charset="-128"/>
              <a:ea typeface="ＭＳ Ｐゴシック" panose="020B0600070205080204" pitchFamily="50" charset="-128"/>
            </a:rPr>
            <a:t>委託料などの減少の影響で、</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ポイント下がり、</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％となった。また、類似団体との比較においては、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低くなっていいる。今後、老朽施設の維持管理経費は増加する見込みであるため、財政計画や公共施設等総合管理計画に基づき、徹底した事業選択やスクラップアンドビルドを実施し、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167822</xdr:rowOff>
    </xdr:to>
    <xdr:cxnSp macro="">
      <xdr:nvCxnSpPr>
        <xdr:cNvPr id="126" name="直線コネクタ 125"/>
        <xdr:cNvCxnSpPr/>
      </xdr:nvCxnSpPr>
      <xdr:spPr>
        <a:xfrm flipV="1">
          <a:off x="16510000" y="23476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7"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8" name="直線コネクタ 127"/>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29029</xdr:rowOff>
    </xdr:from>
    <xdr:to>
      <xdr:col>82</xdr:col>
      <xdr:colOff>107950</xdr:colOff>
      <xdr:row>16</xdr:row>
      <xdr:rowOff>61686</xdr:rowOff>
    </xdr:to>
    <xdr:cxnSp macro="">
      <xdr:nvCxnSpPr>
        <xdr:cNvPr id="131" name="直線コネクタ 130"/>
        <xdr:cNvCxnSpPr/>
      </xdr:nvCxnSpPr>
      <xdr:spPr>
        <a:xfrm flipV="1">
          <a:off x="15671800" y="27722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61686</xdr:rowOff>
    </xdr:from>
    <xdr:to>
      <xdr:col>78</xdr:col>
      <xdr:colOff>69850</xdr:colOff>
      <xdr:row>16</xdr:row>
      <xdr:rowOff>159657</xdr:rowOff>
    </xdr:to>
    <xdr:cxnSp macro="">
      <xdr:nvCxnSpPr>
        <xdr:cNvPr id="134" name="直線コネクタ 133"/>
        <xdr:cNvCxnSpPr/>
      </xdr:nvCxnSpPr>
      <xdr:spPr>
        <a:xfrm flipV="1">
          <a:off x="14782800" y="28048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2721</xdr:rowOff>
    </xdr:from>
    <xdr:to>
      <xdr:col>78</xdr:col>
      <xdr:colOff>120650</xdr:colOff>
      <xdr:row>17</xdr:row>
      <xdr:rowOff>104321</xdr:rowOff>
    </xdr:to>
    <xdr:sp macro="" textlink="">
      <xdr:nvSpPr>
        <xdr:cNvPr id="135" name="フローチャート: 判断 134"/>
        <xdr:cNvSpPr/>
      </xdr:nvSpPr>
      <xdr:spPr>
        <a:xfrm>
          <a:off x="15621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89098</xdr:rowOff>
    </xdr:from>
    <xdr:ext cx="736600" cy="259045"/>
    <xdr:sp macro="" textlink="">
      <xdr:nvSpPr>
        <xdr:cNvPr id="136" name="テキスト ボックス 135"/>
        <xdr:cNvSpPr txBox="1"/>
      </xdr:nvSpPr>
      <xdr:spPr>
        <a:xfrm>
          <a:off x="15290800" y="300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16</xdr:row>
      <xdr:rowOff>159657</xdr:rowOff>
    </xdr:to>
    <xdr:cxnSp macro="">
      <xdr:nvCxnSpPr>
        <xdr:cNvPr id="137" name="直線コネクタ 136"/>
        <xdr:cNvCxnSpPr/>
      </xdr:nvCxnSpPr>
      <xdr:spPr>
        <a:xfrm>
          <a:off x="13893800" y="28212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9" name="テキスト ボックス 138"/>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135164</xdr:rowOff>
    </xdr:from>
    <xdr:to>
      <xdr:col>69</xdr:col>
      <xdr:colOff>92075</xdr:colOff>
      <xdr:row>16</xdr:row>
      <xdr:rowOff>78014</xdr:rowOff>
    </xdr:to>
    <xdr:cxnSp macro="">
      <xdr:nvCxnSpPr>
        <xdr:cNvPr id="140" name="直線コネクタ 139"/>
        <xdr:cNvCxnSpPr/>
      </xdr:nvCxnSpPr>
      <xdr:spPr>
        <a:xfrm>
          <a:off x="13004800" y="27069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149679</xdr:rowOff>
    </xdr:from>
    <xdr:to>
      <xdr:col>82</xdr:col>
      <xdr:colOff>158750</xdr:colOff>
      <xdr:row>16</xdr:row>
      <xdr:rowOff>79829</xdr:rowOff>
    </xdr:to>
    <xdr:sp macro="" textlink="">
      <xdr:nvSpPr>
        <xdr:cNvPr id="150" name="楕円 149"/>
        <xdr:cNvSpPr/>
      </xdr:nvSpPr>
      <xdr:spPr>
        <a:xfrm>
          <a:off x="164592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166206</xdr:rowOff>
    </xdr:from>
    <xdr:ext cx="762000" cy="259045"/>
    <xdr:sp macro="" textlink="">
      <xdr:nvSpPr>
        <xdr:cNvPr id="151" name="物件費該当値テキスト"/>
        <xdr:cNvSpPr txBox="1"/>
      </xdr:nvSpPr>
      <xdr:spPr>
        <a:xfrm>
          <a:off x="16598900" y="25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10886</xdr:rowOff>
    </xdr:from>
    <xdr:to>
      <xdr:col>78</xdr:col>
      <xdr:colOff>120650</xdr:colOff>
      <xdr:row>16</xdr:row>
      <xdr:rowOff>112486</xdr:rowOff>
    </xdr:to>
    <xdr:sp macro="" textlink="">
      <xdr:nvSpPr>
        <xdr:cNvPr id="152" name="楕円 151"/>
        <xdr:cNvSpPr/>
      </xdr:nvSpPr>
      <xdr:spPr>
        <a:xfrm>
          <a:off x="15621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122663</xdr:rowOff>
    </xdr:from>
    <xdr:ext cx="736600" cy="259045"/>
    <xdr:sp macro="" textlink="">
      <xdr:nvSpPr>
        <xdr:cNvPr id="153" name="テキスト ボックス 152"/>
        <xdr:cNvSpPr txBox="1"/>
      </xdr:nvSpPr>
      <xdr:spPr>
        <a:xfrm>
          <a:off x="15290800" y="252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108857</xdr:rowOff>
    </xdr:from>
    <xdr:to>
      <xdr:col>74</xdr:col>
      <xdr:colOff>31750</xdr:colOff>
      <xdr:row>17</xdr:row>
      <xdr:rowOff>39007</xdr:rowOff>
    </xdr:to>
    <xdr:sp macro="" textlink="">
      <xdr:nvSpPr>
        <xdr:cNvPr id="154" name="楕円 153"/>
        <xdr:cNvSpPr/>
      </xdr:nvSpPr>
      <xdr:spPr>
        <a:xfrm>
          <a:off x="14732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49184</xdr:rowOff>
    </xdr:from>
    <xdr:ext cx="762000" cy="259045"/>
    <xdr:sp macro="" textlink="">
      <xdr:nvSpPr>
        <xdr:cNvPr id="155" name="テキスト ボックス 154"/>
        <xdr:cNvSpPr txBox="1"/>
      </xdr:nvSpPr>
      <xdr:spPr>
        <a:xfrm>
          <a:off x="14401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6" name="楕円 155"/>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57" name="テキスト ボックス 156"/>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58" name="楕円 157"/>
        <xdr:cNvSpPr/>
      </xdr:nvSpPr>
      <xdr:spPr>
        <a:xfrm>
          <a:off x="129540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24691</xdr:rowOff>
    </xdr:from>
    <xdr:ext cx="762000" cy="259045"/>
    <xdr:sp macro="" textlink="">
      <xdr:nvSpPr>
        <xdr:cNvPr id="159" name="テキスト ボックス 158"/>
        <xdr:cNvSpPr txBox="1"/>
      </xdr:nvSpPr>
      <xdr:spPr>
        <a:xfrm>
          <a:off x="12623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年度の扶助費に係る経常収支比率は、教育・保育施設給付費などの増加で</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ポイント上がり、</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％となった。類似団体と比較して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ポイント下回ってはいるが、今後は子育て分野、高齢者福祉、障がい者福祉等各分野で増加が見込まれることから、適正な執行などにより、経費削減に努める。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140716</xdr:rowOff>
    </xdr:from>
    <xdr:to>
      <xdr:col>24</xdr:col>
      <xdr:colOff>25400</xdr:colOff>
      <xdr:row>61</xdr:row>
      <xdr:rowOff>78994</xdr:rowOff>
    </xdr:to>
    <xdr:cxnSp macro="">
      <xdr:nvCxnSpPr>
        <xdr:cNvPr id="185" name="直線コネクタ 184"/>
        <xdr:cNvCxnSpPr/>
      </xdr:nvCxnSpPr>
      <xdr:spPr>
        <a:xfrm flipV="1">
          <a:off x="4826000" y="9056116"/>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51071</xdr:rowOff>
    </xdr:from>
    <xdr:ext cx="762000" cy="259045"/>
    <xdr:sp macro="" textlink="">
      <xdr:nvSpPr>
        <xdr:cNvPr id="186" name="扶助費最小値テキスト"/>
        <xdr:cNvSpPr txBox="1"/>
      </xdr:nvSpPr>
      <xdr:spPr>
        <a:xfrm>
          <a:off x="4914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78994</xdr:rowOff>
    </xdr:from>
    <xdr:to>
      <xdr:col>24</xdr:col>
      <xdr:colOff>114300</xdr:colOff>
      <xdr:row>61</xdr:row>
      <xdr:rowOff>78994</xdr:rowOff>
    </xdr:to>
    <xdr:cxnSp macro="">
      <xdr:nvCxnSpPr>
        <xdr:cNvPr id="187" name="直線コネクタ 186"/>
        <xdr:cNvCxnSpPr/>
      </xdr:nvCxnSpPr>
      <xdr:spPr>
        <a:xfrm>
          <a:off x="4737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55643</xdr:rowOff>
    </xdr:from>
    <xdr:ext cx="762000" cy="259045"/>
    <xdr:sp macro="" textlink="">
      <xdr:nvSpPr>
        <xdr:cNvPr id="188" name="扶助費最大値テキスト"/>
        <xdr:cNvSpPr txBox="1"/>
      </xdr:nvSpPr>
      <xdr:spPr>
        <a:xfrm>
          <a:off x="4914900" y="87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140716</xdr:rowOff>
    </xdr:from>
    <xdr:to>
      <xdr:col>24</xdr:col>
      <xdr:colOff>114300</xdr:colOff>
      <xdr:row>52</xdr:row>
      <xdr:rowOff>140716</xdr:rowOff>
    </xdr:to>
    <xdr:cxnSp macro="">
      <xdr:nvCxnSpPr>
        <xdr:cNvPr id="189" name="直線コネクタ 188"/>
        <xdr:cNvCxnSpPr/>
      </xdr:nvCxnSpPr>
      <xdr:spPr>
        <a:xfrm>
          <a:off x="4737100" y="905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44704</xdr:rowOff>
    </xdr:from>
    <xdr:to>
      <xdr:col>24</xdr:col>
      <xdr:colOff>25400</xdr:colOff>
      <xdr:row>54</xdr:row>
      <xdr:rowOff>154432</xdr:rowOff>
    </xdr:to>
    <xdr:cxnSp macro="">
      <xdr:nvCxnSpPr>
        <xdr:cNvPr id="190" name="直線コネクタ 189"/>
        <xdr:cNvCxnSpPr/>
      </xdr:nvCxnSpPr>
      <xdr:spPr>
        <a:xfrm>
          <a:off x="3987800" y="93030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91" name="扶助費平均値テキスト"/>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92" name="フローチャート: 判断 191"/>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17272</xdr:rowOff>
    </xdr:from>
    <xdr:to>
      <xdr:col>19</xdr:col>
      <xdr:colOff>187325</xdr:colOff>
      <xdr:row>54</xdr:row>
      <xdr:rowOff>44704</xdr:rowOff>
    </xdr:to>
    <xdr:cxnSp macro="">
      <xdr:nvCxnSpPr>
        <xdr:cNvPr id="193" name="直線コネクタ 192"/>
        <xdr:cNvCxnSpPr/>
      </xdr:nvCxnSpPr>
      <xdr:spPr>
        <a:xfrm>
          <a:off x="3098800" y="92755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158496</xdr:rowOff>
    </xdr:from>
    <xdr:to>
      <xdr:col>20</xdr:col>
      <xdr:colOff>38100</xdr:colOff>
      <xdr:row>55</xdr:row>
      <xdr:rowOff>88646</xdr:rowOff>
    </xdr:to>
    <xdr:sp macro="" textlink="">
      <xdr:nvSpPr>
        <xdr:cNvPr id="194" name="フローチャート: 判断 193"/>
        <xdr:cNvSpPr/>
      </xdr:nvSpPr>
      <xdr:spPr>
        <a:xfrm>
          <a:off x="3937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73423</xdr:rowOff>
    </xdr:from>
    <xdr:ext cx="736600" cy="259045"/>
    <xdr:sp macro="" textlink="">
      <xdr:nvSpPr>
        <xdr:cNvPr id="195" name="テキスト ボックス 194"/>
        <xdr:cNvSpPr txBox="1"/>
      </xdr:nvSpPr>
      <xdr:spPr>
        <a:xfrm>
          <a:off x="3606800" y="9503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17272</xdr:rowOff>
    </xdr:from>
    <xdr:to>
      <xdr:col>15</xdr:col>
      <xdr:colOff>98425</xdr:colOff>
      <xdr:row>54</xdr:row>
      <xdr:rowOff>17272</xdr:rowOff>
    </xdr:to>
    <xdr:cxnSp macro="">
      <xdr:nvCxnSpPr>
        <xdr:cNvPr id="196" name="直線コネクタ 195"/>
        <xdr:cNvCxnSpPr/>
      </xdr:nvCxnSpPr>
      <xdr:spPr>
        <a:xfrm>
          <a:off x="2209800" y="9275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131064</xdr:rowOff>
    </xdr:from>
    <xdr:to>
      <xdr:col>15</xdr:col>
      <xdr:colOff>149225</xdr:colOff>
      <xdr:row>55</xdr:row>
      <xdr:rowOff>61214</xdr:rowOff>
    </xdr:to>
    <xdr:sp macro="" textlink="">
      <xdr:nvSpPr>
        <xdr:cNvPr id="197" name="フローチャート: 判断 196"/>
        <xdr:cNvSpPr/>
      </xdr:nvSpPr>
      <xdr:spPr>
        <a:xfrm>
          <a:off x="3048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45991</xdr:rowOff>
    </xdr:from>
    <xdr:ext cx="762000" cy="259045"/>
    <xdr:sp macro="" textlink="">
      <xdr:nvSpPr>
        <xdr:cNvPr id="198" name="テキスト ボックス 197"/>
        <xdr:cNvSpPr txBox="1"/>
      </xdr:nvSpPr>
      <xdr:spPr>
        <a:xfrm>
          <a:off x="2717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133858</xdr:rowOff>
    </xdr:from>
    <xdr:to>
      <xdr:col>11</xdr:col>
      <xdr:colOff>9525</xdr:colOff>
      <xdr:row>54</xdr:row>
      <xdr:rowOff>17272</xdr:rowOff>
    </xdr:to>
    <xdr:cxnSp macro="">
      <xdr:nvCxnSpPr>
        <xdr:cNvPr id="199" name="直線コネクタ 198"/>
        <xdr:cNvCxnSpPr/>
      </xdr:nvCxnSpPr>
      <xdr:spPr>
        <a:xfrm>
          <a:off x="1320800" y="92207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94488</xdr:rowOff>
    </xdr:from>
    <xdr:to>
      <xdr:col>11</xdr:col>
      <xdr:colOff>60325</xdr:colOff>
      <xdr:row>55</xdr:row>
      <xdr:rowOff>24638</xdr:rowOff>
    </xdr:to>
    <xdr:sp macro="" textlink="">
      <xdr:nvSpPr>
        <xdr:cNvPr id="200" name="フローチャート: 判断 199"/>
        <xdr:cNvSpPr/>
      </xdr:nvSpPr>
      <xdr:spPr>
        <a:xfrm>
          <a:off x="2159000" y="935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9415</xdr:rowOff>
    </xdr:from>
    <xdr:ext cx="762000" cy="259045"/>
    <xdr:sp macro="" textlink="">
      <xdr:nvSpPr>
        <xdr:cNvPr id="201" name="テキスト ボックス 200"/>
        <xdr:cNvSpPr txBox="1"/>
      </xdr:nvSpPr>
      <xdr:spPr>
        <a:xfrm>
          <a:off x="1828800" y="943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103632</xdr:rowOff>
    </xdr:from>
    <xdr:to>
      <xdr:col>6</xdr:col>
      <xdr:colOff>171450</xdr:colOff>
      <xdr:row>55</xdr:row>
      <xdr:rowOff>33782</xdr:rowOff>
    </xdr:to>
    <xdr:sp macro="" textlink="">
      <xdr:nvSpPr>
        <xdr:cNvPr id="202" name="フローチャート: 判断 201"/>
        <xdr:cNvSpPr/>
      </xdr:nvSpPr>
      <xdr:spPr>
        <a:xfrm>
          <a:off x="1270000" y="936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18559</xdr:rowOff>
    </xdr:from>
    <xdr:ext cx="762000" cy="259045"/>
    <xdr:sp macro="" textlink="">
      <xdr:nvSpPr>
        <xdr:cNvPr id="203" name="テキスト ボックス 202"/>
        <xdr:cNvSpPr txBox="1"/>
      </xdr:nvSpPr>
      <xdr:spPr>
        <a:xfrm>
          <a:off x="939800" y="944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103632</xdr:rowOff>
    </xdr:from>
    <xdr:to>
      <xdr:col>24</xdr:col>
      <xdr:colOff>76200</xdr:colOff>
      <xdr:row>55</xdr:row>
      <xdr:rowOff>33782</xdr:rowOff>
    </xdr:to>
    <xdr:sp macro="" textlink="">
      <xdr:nvSpPr>
        <xdr:cNvPr id="209" name="楕円 208"/>
        <xdr:cNvSpPr/>
      </xdr:nvSpPr>
      <xdr:spPr>
        <a:xfrm>
          <a:off x="47752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120159</xdr:rowOff>
    </xdr:from>
    <xdr:ext cx="762000" cy="259045"/>
    <xdr:sp macro="" textlink="">
      <xdr:nvSpPr>
        <xdr:cNvPr id="210" name="扶助費該当値テキスト"/>
        <xdr:cNvSpPr txBox="1"/>
      </xdr:nvSpPr>
      <xdr:spPr>
        <a:xfrm>
          <a:off x="4914900" y="920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165354</xdr:rowOff>
    </xdr:from>
    <xdr:to>
      <xdr:col>20</xdr:col>
      <xdr:colOff>38100</xdr:colOff>
      <xdr:row>54</xdr:row>
      <xdr:rowOff>95504</xdr:rowOff>
    </xdr:to>
    <xdr:sp macro="" textlink="">
      <xdr:nvSpPr>
        <xdr:cNvPr id="211" name="楕円 210"/>
        <xdr:cNvSpPr/>
      </xdr:nvSpPr>
      <xdr:spPr>
        <a:xfrm>
          <a:off x="39370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105681</xdr:rowOff>
    </xdr:from>
    <xdr:ext cx="736600" cy="259045"/>
    <xdr:sp macro="" textlink="">
      <xdr:nvSpPr>
        <xdr:cNvPr id="212" name="テキスト ボックス 211"/>
        <xdr:cNvSpPr txBox="1"/>
      </xdr:nvSpPr>
      <xdr:spPr>
        <a:xfrm>
          <a:off x="3606800" y="902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137922</xdr:rowOff>
    </xdr:from>
    <xdr:to>
      <xdr:col>15</xdr:col>
      <xdr:colOff>149225</xdr:colOff>
      <xdr:row>54</xdr:row>
      <xdr:rowOff>68072</xdr:rowOff>
    </xdr:to>
    <xdr:sp macro="" textlink="">
      <xdr:nvSpPr>
        <xdr:cNvPr id="213" name="楕円 212"/>
        <xdr:cNvSpPr/>
      </xdr:nvSpPr>
      <xdr:spPr>
        <a:xfrm>
          <a:off x="30480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78249</xdr:rowOff>
    </xdr:from>
    <xdr:ext cx="762000" cy="259045"/>
    <xdr:sp macro="" textlink="">
      <xdr:nvSpPr>
        <xdr:cNvPr id="214" name="テキスト ボックス 213"/>
        <xdr:cNvSpPr txBox="1"/>
      </xdr:nvSpPr>
      <xdr:spPr>
        <a:xfrm>
          <a:off x="2717800" y="899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137922</xdr:rowOff>
    </xdr:from>
    <xdr:to>
      <xdr:col>11</xdr:col>
      <xdr:colOff>60325</xdr:colOff>
      <xdr:row>54</xdr:row>
      <xdr:rowOff>68072</xdr:rowOff>
    </xdr:to>
    <xdr:sp macro="" textlink="">
      <xdr:nvSpPr>
        <xdr:cNvPr id="215" name="楕円 214"/>
        <xdr:cNvSpPr/>
      </xdr:nvSpPr>
      <xdr:spPr>
        <a:xfrm>
          <a:off x="21590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78249</xdr:rowOff>
    </xdr:from>
    <xdr:ext cx="762000" cy="259045"/>
    <xdr:sp macro="" textlink="">
      <xdr:nvSpPr>
        <xdr:cNvPr id="216" name="テキスト ボックス 215"/>
        <xdr:cNvSpPr txBox="1"/>
      </xdr:nvSpPr>
      <xdr:spPr>
        <a:xfrm>
          <a:off x="1828800" y="899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83058</xdr:rowOff>
    </xdr:from>
    <xdr:to>
      <xdr:col>6</xdr:col>
      <xdr:colOff>171450</xdr:colOff>
      <xdr:row>54</xdr:row>
      <xdr:rowOff>13208</xdr:rowOff>
    </xdr:to>
    <xdr:sp macro="" textlink="">
      <xdr:nvSpPr>
        <xdr:cNvPr id="217" name="楕円 216"/>
        <xdr:cNvSpPr/>
      </xdr:nvSpPr>
      <xdr:spPr>
        <a:xfrm>
          <a:off x="1270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23385</xdr:rowOff>
    </xdr:from>
    <xdr:ext cx="762000" cy="259045"/>
    <xdr:sp macro="" textlink="">
      <xdr:nvSpPr>
        <xdr:cNvPr id="218" name="テキスト ボックス 217"/>
        <xdr:cNvSpPr txBox="1"/>
      </xdr:nvSpPr>
      <xdr:spPr>
        <a:xfrm>
          <a:off x="939800" y="89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％下がり、</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％となった。また、類似団体平均と比較すると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下回っている。内訳は、後期高齢者医療や介護保険などの特別会計への繰出金が多いが、高齢化の進展に伴い医療費や給付費がますます増加していく見込である。今後は保険料や使用料などの適正化による経営の健全化を図るとともに、経費削減などを行い、繰出金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62</xdr:row>
      <xdr:rowOff>29028</xdr:rowOff>
    </xdr:to>
    <xdr:cxnSp macro="">
      <xdr:nvCxnSpPr>
        <xdr:cNvPr id="248" name="直線コネクタ 247"/>
        <xdr:cNvCxnSpPr/>
      </xdr:nvCxnSpPr>
      <xdr:spPr>
        <a:xfrm flipV="1">
          <a:off x="16510000" y="9173028"/>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9"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50" name="直線コネクタ 249"/>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51"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52" name="直線コネクタ 251"/>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53522</xdr:rowOff>
    </xdr:from>
    <xdr:to>
      <xdr:col>82</xdr:col>
      <xdr:colOff>107950</xdr:colOff>
      <xdr:row>57</xdr:row>
      <xdr:rowOff>86178</xdr:rowOff>
    </xdr:to>
    <xdr:cxnSp macro="">
      <xdr:nvCxnSpPr>
        <xdr:cNvPr id="253" name="直線コネクタ 252"/>
        <xdr:cNvCxnSpPr/>
      </xdr:nvCxnSpPr>
      <xdr:spPr>
        <a:xfrm flipV="1">
          <a:off x="15671800" y="98261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23784</xdr:rowOff>
    </xdr:from>
    <xdr:ext cx="762000" cy="259045"/>
    <xdr:sp macro="" textlink="">
      <xdr:nvSpPr>
        <xdr:cNvPr id="254" name="その他平均値テキスト"/>
        <xdr:cNvSpPr txBox="1"/>
      </xdr:nvSpPr>
      <xdr:spPr>
        <a:xfrm>
          <a:off x="16598900" y="979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55" name="フローチャート: 判断 254"/>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53522</xdr:rowOff>
    </xdr:from>
    <xdr:to>
      <xdr:col>78</xdr:col>
      <xdr:colOff>69850</xdr:colOff>
      <xdr:row>57</xdr:row>
      <xdr:rowOff>86178</xdr:rowOff>
    </xdr:to>
    <xdr:cxnSp macro="">
      <xdr:nvCxnSpPr>
        <xdr:cNvPr id="256" name="直線コネクタ 255"/>
        <xdr:cNvCxnSpPr/>
      </xdr:nvCxnSpPr>
      <xdr:spPr>
        <a:xfrm>
          <a:off x="14782800" y="9826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7" name="フローチャート: 判断 256"/>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58" name="テキスト ボックス 257"/>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53522</xdr:rowOff>
    </xdr:from>
    <xdr:to>
      <xdr:col>73</xdr:col>
      <xdr:colOff>180975</xdr:colOff>
      <xdr:row>57</xdr:row>
      <xdr:rowOff>53522</xdr:rowOff>
    </xdr:to>
    <xdr:cxnSp macro="">
      <xdr:nvCxnSpPr>
        <xdr:cNvPr id="259" name="直線コネクタ 258"/>
        <xdr:cNvCxnSpPr/>
      </xdr:nvCxnSpPr>
      <xdr:spPr>
        <a:xfrm>
          <a:off x="13893800" y="9826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68035</xdr:rowOff>
    </xdr:from>
    <xdr:to>
      <xdr:col>74</xdr:col>
      <xdr:colOff>31750</xdr:colOff>
      <xdr:row>57</xdr:row>
      <xdr:rowOff>169635</xdr:rowOff>
    </xdr:to>
    <xdr:sp macro="" textlink="">
      <xdr:nvSpPr>
        <xdr:cNvPr id="260" name="フローチャート: 判断 259"/>
        <xdr:cNvSpPr/>
      </xdr:nvSpPr>
      <xdr:spPr>
        <a:xfrm>
          <a:off x="14732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154412</xdr:rowOff>
    </xdr:from>
    <xdr:ext cx="762000" cy="259045"/>
    <xdr:sp macro="" textlink="">
      <xdr:nvSpPr>
        <xdr:cNvPr id="261" name="テキスト ボックス 260"/>
        <xdr:cNvSpPr txBox="1"/>
      </xdr:nvSpPr>
      <xdr:spPr>
        <a:xfrm>
          <a:off x="14401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57</xdr:row>
      <xdr:rowOff>53522</xdr:rowOff>
    </xdr:to>
    <xdr:cxnSp macro="">
      <xdr:nvCxnSpPr>
        <xdr:cNvPr id="262" name="直線コネクタ 261"/>
        <xdr:cNvCxnSpPr/>
      </xdr:nvCxnSpPr>
      <xdr:spPr>
        <a:xfrm>
          <a:off x="13004800" y="97445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3" name="フローチャート: 判断 262"/>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64" name="テキスト ボックス 263"/>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6" name="テキスト ボックス 265"/>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2722</xdr:rowOff>
    </xdr:from>
    <xdr:to>
      <xdr:col>82</xdr:col>
      <xdr:colOff>158750</xdr:colOff>
      <xdr:row>57</xdr:row>
      <xdr:rowOff>104322</xdr:rowOff>
    </xdr:to>
    <xdr:sp macro="" textlink="">
      <xdr:nvSpPr>
        <xdr:cNvPr id="272" name="楕円 271"/>
        <xdr:cNvSpPr/>
      </xdr:nvSpPr>
      <xdr:spPr>
        <a:xfrm>
          <a:off x="16459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19249</xdr:rowOff>
    </xdr:from>
    <xdr:ext cx="762000" cy="259045"/>
    <xdr:sp macro="" textlink="">
      <xdr:nvSpPr>
        <xdr:cNvPr id="273" name="その他該当値テキスト"/>
        <xdr:cNvSpPr txBox="1"/>
      </xdr:nvSpPr>
      <xdr:spPr>
        <a:xfrm>
          <a:off x="16598900" y="962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35378</xdr:rowOff>
    </xdr:from>
    <xdr:to>
      <xdr:col>78</xdr:col>
      <xdr:colOff>120650</xdr:colOff>
      <xdr:row>57</xdr:row>
      <xdr:rowOff>136978</xdr:rowOff>
    </xdr:to>
    <xdr:sp macro="" textlink="">
      <xdr:nvSpPr>
        <xdr:cNvPr id="274" name="楕円 273"/>
        <xdr:cNvSpPr/>
      </xdr:nvSpPr>
      <xdr:spPr>
        <a:xfrm>
          <a:off x="15621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147155</xdr:rowOff>
    </xdr:from>
    <xdr:ext cx="736600" cy="259045"/>
    <xdr:sp macro="" textlink="">
      <xdr:nvSpPr>
        <xdr:cNvPr id="275" name="テキスト ボックス 274"/>
        <xdr:cNvSpPr txBox="1"/>
      </xdr:nvSpPr>
      <xdr:spPr>
        <a:xfrm>
          <a:off x="15290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2722</xdr:rowOff>
    </xdr:from>
    <xdr:to>
      <xdr:col>74</xdr:col>
      <xdr:colOff>31750</xdr:colOff>
      <xdr:row>57</xdr:row>
      <xdr:rowOff>104322</xdr:rowOff>
    </xdr:to>
    <xdr:sp macro="" textlink="">
      <xdr:nvSpPr>
        <xdr:cNvPr id="276" name="楕円 275"/>
        <xdr:cNvSpPr/>
      </xdr:nvSpPr>
      <xdr:spPr>
        <a:xfrm>
          <a:off x="14732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114499</xdr:rowOff>
    </xdr:from>
    <xdr:ext cx="762000" cy="259045"/>
    <xdr:sp macro="" textlink="">
      <xdr:nvSpPr>
        <xdr:cNvPr id="277" name="テキスト ボックス 276"/>
        <xdr:cNvSpPr txBox="1"/>
      </xdr:nvSpPr>
      <xdr:spPr>
        <a:xfrm>
          <a:off x="14401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2722</xdr:rowOff>
    </xdr:from>
    <xdr:to>
      <xdr:col>69</xdr:col>
      <xdr:colOff>142875</xdr:colOff>
      <xdr:row>57</xdr:row>
      <xdr:rowOff>104322</xdr:rowOff>
    </xdr:to>
    <xdr:sp macro="" textlink="">
      <xdr:nvSpPr>
        <xdr:cNvPr id="278" name="楕円 277"/>
        <xdr:cNvSpPr/>
      </xdr:nvSpPr>
      <xdr:spPr>
        <a:xfrm>
          <a:off x="13843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114499</xdr:rowOff>
    </xdr:from>
    <xdr:ext cx="762000" cy="259045"/>
    <xdr:sp macro="" textlink="">
      <xdr:nvSpPr>
        <xdr:cNvPr id="279" name="テキスト ボックス 278"/>
        <xdr:cNvSpPr txBox="1"/>
      </xdr:nvSpPr>
      <xdr:spPr>
        <a:xfrm>
          <a:off x="13512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80" name="楕円 279"/>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81" name="テキスト ボックス 280"/>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年度の補助費等に係る経常収支比率は、</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％上がり、</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％となった。また、類似団体平均と比較すると</a:t>
          </a:r>
          <a:r>
            <a:rPr kumimoji="1" lang="en-US" altLang="ja-JP" sz="1200">
              <a:latin typeface="ＭＳ Ｐゴシック" panose="020B0600070205080204" pitchFamily="50" charset="-128"/>
              <a:ea typeface="ＭＳ Ｐゴシック" panose="020B0600070205080204" pitchFamily="50" charset="-128"/>
            </a:rPr>
            <a:t>7.9</a:t>
          </a:r>
          <a:r>
            <a:rPr kumimoji="1" lang="ja-JP" altLang="en-US" sz="1200">
              <a:latin typeface="ＭＳ Ｐゴシック" panose="020B0600070205080204" pitchFamily="50" charset="-128"/>
              <a:ea typeface="ＭＳ Ｐゴシック" panose="020B0600070205080204" pitchFamily="50" charset="-128"/>
            </a:rPr>
            <a:t>％下回っているが、その理由としては、合併市町村で構成していた一部事務組合の事務を合併後直営で行っており、負担金が著しく低いためである。今後は、各種団体などに対する補助金について、過剰、不適当なものがないか全庁的に同一基準で見直しができる方針に基づき、経費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124278</xdr:rowOff>
    </xdr:to>
    <xdr:cxnSp macro="">
      <xdr:nvCxnSpPr>
        <xdr:cNvPr id="311" name="直線コネクタ 310"/>
        <xdr:cNvCxnSpPr/>
      </xdr:nvCxnSpPr>
      <xdr:spPr>
        <a:xfrm flipV="1">
          <a:off x="16510000" y="55970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2"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3" name="直線コネクタ 312"/>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4"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5" name="直線コネクタ 314"/>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132443</xdr:rowOff>
    </xdr:from>
    <xdr:to>
      <xdr:col>82</xdr:col>
      <xdr:colOff>107950</xdr:colOff>
      <xdr:row>32</xdr:row>
      <xdr:rowOff>143328</xdr:rowOff>
    </xdr:to>
    <xdr:cxnSp macro="">
      <xdr:nvCxnSpPr>
        <xdr:cNvPr id="316" name="直線コネクタ 315"/>
        <xdr:cNvCxnSpPr/>
      </xdr:nvCxnSpPr>
      <xdr:spPr>
        <a:xfrm>
          <a:off x="15671800" y="56188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17"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8" name="フローチャート: 判断 317"/>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110672</xdr:rowOff>
    </xdr:from>
    <xdr:to>
      <xdr:col>78</xdr:col>
      <xdr:colOff>69850</xdr:colOff>
      <xdr:row>32</xdr:row>
      <xdr:rowOff>132443</xdr:rowOff>
    </xdr:to>
    <xdr:cxnSp macro="">
      <xdr:nvCxnSpPr>
        <xdr:cNvPr id="319" name="直線コネクタ 318"/>
        <xdr:cNvCxnSpPr/>
      </xdr:nvCxnSpPr>
      <xdr:spPr>
        <a:xfrm>
          <a:off x="14782800" y="5597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20" name="フローチャート: 判断 319"/>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116312</xdr:rowOff>
    </xdr:from>
    <xdr:ext cx="736600" cy="259045"/>
    <xdr:sp macro="" textlink="">
      <xdr:nvSpPr>
        <xdr:cNvPr id="321" name="テキスト ボックス 320"/>
        <xdr:cNvSpPr txBox="1"/>
      </xdr:nvSpPr>
      <xdr:spPr>
        <a:xfrm>
          <a:off x="15290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99786</xdr:rowOff>
    </xdr:from>
    <xdr:to>
      <xdr:col>73</xdr:col>
      <xdr:colOff>180975</xdr:colOff>
      <xdr:row>32</xdr:row>
      <xdr:rowOff>110672</xdr:rowOff>
    </xdr:to>
    <xdr:cxnSp macro="">
      <xdr:nvCxnSpPr>
        <xdr:cNvPr id="322" name="直線コネクタ 321"/>
        <xdr:cNvCxnSpPr/>
      </xdr:nvCxnSpPr>
      <xdr:spPr>
        <a:xfrm>
          <a:off x="13893800" y="55861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40822</xdr:rowOff>
    </xdr:from>
    <xdr:to>
      <xdr:col>74</xdr:col>
      <xdr:colOff>31750</xdr:colOff>
      <xdr:row>37</xdr:row>
      <xdr:rowOff>142422</xdr:rowOff>
    </xdr:to>
    <xdr:sp macro="" textlink="">
      <xdr:nvSpPr>
        <xdr:cNvPr id="323" name="フローチャート: 判断 322"/>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127199</xdr:rowOff>
    </xdr:from>
    <xdr:ext cx="762000" cy="259045"/>
    <xdr:sp macro="" textlink="">
      <xdr:nvSpPr>
        <xdr:cNvPr id="324" name="テキスト ボックス 323"/>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99786</xdr:rowOff>
    </xdr:from>
    <xdr:to>
      <xdr:col>69</xdr:col>
      <xdr:colOff>92075</xdr:colOff>
      <xdr:row>32</xdr:row>
      <xdr:rowOff>99786</xdr:rowOff>
    </xdr:to>
    <xdr:cxnSp macro="">
      <xdr:nvCxnSpPr>
        <xdr:cNvPr id="325" name="直線コネクタ 324"/>
        <xdr:cNvCxnSpPr/>
      </xdr:nvCxnSpPr>
      <xdr:spPr>
        <a:xfrm>
          <a:off x="13004800" y="5586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26" name="フローチャート: 判断 325"/>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50999</xdr:rowOff>
    </xdr:from>
    <xdr:ext cx="762000" cy="259045"/>
    <xdr:sp macro="" textlink="">
      <xdr:nvSpPr>
        <xdr:cNvPr id="327" name="テキスト ボックス 326"/>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157134</xdr:rowOff>
    </xdr:from>
    <xdr:ext cx="762000" cy="259045"/>
    <xdr:sp macro="" textlink="">
      <xdr:nvSpPr>
        <xdr:cNvPr id="329" name="テキスト ボックス 328"/>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92528</xdr:rowOff>
    </xdr:from>
    <xdr:to>
      <xdr:col>82</xdr:col>
      <xdr:colOff>158750</xdr:colOff>
      <xdr:row>33</xdr:row>
      <xdr:rowOff>22678</xdr:rowOff>
    </xdr:to>
    <xdr:sp macro="" textlink="">
      <xdr:nvSpPr>
        <xdr:cNvPr id="335" name="楕円 334"/>
        <xdr:cNvSpPr/>
      </xdr:nvSpPr>
      <xdr:spPr>
        <a:xfrm>
          <a:off x="164592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1105</xdr:rowOff>
    </xdr:from>
    <xdr:ext cx="762000" cy="259045"/>
    <xdr:sp macro="" textlink="">
      <xdr:nvSpPr>
        <xdr:cNvPr id="336" name="補助費等該当値テキスト"/>
        <xdr:cNvSpPr txBox="1"/>
      </xdr:nvSpPr>
      <xdr:spPr>
        <a:xfrm>
          <a:off x="16598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81643</xdr:rowOff>
    </xdr:from>
    <xdr:to>
      <xdr:col>78</xdr:col>
      <xdr:colOff>120650</xdr:colOff>
      <xdr:row>33</xdr:row>
      <xdr:rowOff>11793</xdr:rowOff>
    </xdr:to>
    <xdr:sp macro="" textlink="">
      <xdr:nvSpPr>
        <xdr:cNvPr id="337" name="楕円 336"/>
        <xdr:cNvSpPr/>
      </xdr:nvSpPr>
      <xdr:spPr>
        <a:xfrm>
          <a:off x="15621000" y="55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21970</xdr:rowOff>
    </xdr:from>
    <xdr:ext cx="736600" cy="259045"/>
    <xdr:sp macro="" textlink="">
      <xdr:nvSpPr>
        <xdr:cNvPr id="338" name="テキスト ボックス 337"/>
        <xdr:cNvSpPr txBox="1"/>
      </xdr:nvSpPr>
      <xdr:spPr>
        <a:xfrm>
          <a:off x="15290800" y="533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59872</xdr:rowOff>
    </xdr:from>
    <xdr:to>
      <xdr:col>74</xdr:col>
      <xdr:colOff>31750</xdr:colOff>
      <xdr:row>32</xdr:row>
      <xdr:rowOff>161472</xdr:rowOff>
    </xdr:to>
    <xdr:sp macro="" textlink="">
      <xdr:nvSpPr>
        <xdr:cNvPr id="339" name="楕円 338"/>
        <xdr:cNvSpPr/>
      </xdr:nvSpPr>
      <xdr:spPr>
        <a:xfrm>
          <a:off x="14732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199</xdr:rowOff>
    </xdr:from>
    <xdr:ext cx="762000" cy="259045"/>
    <xdr:sp macro="" textlink="">
      <xdr:nvSpPr>
        <xdr:cNvPr id="340" name="テキスト ボックス 339"/>
        <xdr:cNvSpPr txBox="1"/>
      </xdr:nvSpPr>
      <xdr:spPr>
        <a:xfrm>
          <a:off x="14401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48986</xdr:rowOff>
    </xdr:from>
    <xdr:to>
      <xdr:col>69</xdr:col>
      <xdr:colOff>142875</xdr:colOff>
      <xdr:row>32</xdr:row>
      <xdr:rowOff>150586</xdr:rowOff>
    </xdr:to>
    <xdr:sp macro="" textlink="">
      <xdr:nvSpPr>
        <xdr:cNvPr id="341" name="楕円 340"/>
        <xdr:cNvSpPr/>
      </xdr:nvSpPr>
      <xdr:spPr>
        <a:xfrm>
          <a:off x="13843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160763</xdr:rowOff>
    </xdr:from>
    <xdr:ext cx="762000" cy="259045"/>
    <xdr:sp macro="" textlink="">
      <xdr:nvSpPr>
        <xdr:cNvPr id="342" name="テキスト ボックス 341"/>
        <xdr:cNvSpPr txBox="1"/>
      </xdr:nvSpPr>
      <xdr:spPr>
        <a:xfrm>
          <a:off x="13512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48986</xdr:rowOff>
    </xdr:from>
    <xdr:to>
      <xdr:col>65</xdr:col>
      <xdr:colOff>53975</xdr:colOff>
      <xdr:row>32</xdr:row>
      <xdr:rowOff>150586</xdr:rowOff>
    </xdr:to>
    <xdr:sp macro="" textlink="">
      <xdr:nvSpPr>
        <xdr:cNvPr id="343" name="楕円 342"/>
        <xdr:cNvSpPr/>
      </xdr:nvSpPr>
      <xdr:spPr>
        <a:xfrm>
          <a:off x="12954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160763</xdr:rowOff>
    </xdr:from>
    <xdr:ext cx="762000" cy="259045"/>
    <xdr:sp macro="" textlink="">
      <xdr:nvSpPr>
        <xdr:cNvPr id="344" name="テキスト ボックス 343"/>
        <xdr:cNvSpPr txBox="1"/>
      </xdr:nvSpPr>
      <xdr:spPr>
        <a:xfrm>
          <a:off x="12623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年度の公債費に係る経常収支比率は、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％下がり</a:t>
          </a:r>
          <a:r>
            <a:rPr kumimoji="1" lang="en-US" altLang="ja-JP" sz="1300">
              <a:latin typeface="ＭＳ Ｐゴシック" panose="020B0600070205080204" pitchFamily="50" charset="-128"/>
              <a:ea typeface="ＭＳ Ｐゴシック" panose="020B0600070205080204" pitchFamily="50" charset="-128"/>
            </a:rPr>
            <a:t>21.8</a:t>
          </a:r>
          <a:r>
            <a:rPr kumimoji="1" lang="ja-JP" altLang="en-US" sz="1300">
              <a:latin typeface="ＭＳ Ｐゴシック" panose="020B0600070205080204" pitchFamily="50" charset="-128"/>
              <a:ea typeface="ＭＳ Ｐゴシック" panose="020B0600070205080204" pitchFamily="50" charset="-128"/>
            </a:rPr>
            <a:t>％となった。類似団体平均と比較すると</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回っており、地方債残高も高い水準で推移している。現在活用している地方債は、旧合併特例債など交付税算入額が大きいものが中心であり、実負担は軽減されているが、合併特例期間終了後の代替財源が今後の課題である。今後とも唐津市財政計画の数値を目標に公債費の抑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81</xdr:row>
      <xdr:rowOff>58964</xdr:rowOff>
    </xdr:to>
    <xdr:cxnSp macro="">
      <xdr:nvCxnSpPr>
        <xdr:cNvPr id="374" name="直線コネクタ 373"/>
        <xdr:cNvCxnSpPr/>
      </xdr:nvCxnSpPr>
      <xdr:spPr>
        <a:xfrm flipV="1">
          <a:off x="4826000" y="12531272"/>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31041</xdr:rowOff>
    </xdr:from>
    <xdr:ext cx="762000" cy="259045"/>
    <xdr:sp macro="" textlink="">
      <xdr:nvSpPr>
        <xdr:cNvPr id="375"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58964</xdr:rowOff>
    </xdr:from>
    <xdr:to>
      <xdr:col>24</xdr:col>
      <xdr:colOff>114300</xdr:colOff>
      <xdr:row>81</xdr:row>
      <xdr:rowOff>58964</xdr:rowOff>
    </xdr:to>
    <xdr:cxnSp macro="">
      <xdr:nvCxnSpPr>
        <xdr:cNvPr id="376" name="直線コネクタ 375"/>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7"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8" name="直線コネクタ 377"/>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132443</xdr:rowOff>
    </xdr:from>
    <xdr:to>
      <xdr:col>24</xdr:col>
      <xdr:colOff>25400</xdr:colOff>
      <xdr:row>81</xdr:row>
      <xdr:rowOff>26307</xdr:rowOff>
    </xdr:to>
    <xdr:cxnSp macro="">
      <xdr:nvCxnSpPr>
        <xdr:cNvPr id="379" name="直線コネクタ 378"/>
        <xdr:cNvCxnSpPr/>
      </xdr:nvCxnSpPr>
      <xdr:spPr>
        <a:xfrm flipV="1">
          <a:off x="3987800" y="13848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90006</xdr:rowOff>
    </xdr:from>
    <xdr:ext cx="762000" cy="259045"/>
    <xdr:sp macro="" textlink="">
      <xdr:nvSpPr>
        <xdr:cNvPr id="380"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1" name="フローチャート: 判断 380"/>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26307</xdr:rowOff>
    </xdr:from>
    <xdr:to>
      <xdr:col>19</xdr:col>
      <xdr:colOff>187325</xdr:colOff>
      <xdr:row>81</xdr:row>
      <xdr:rowOff>37193</xdr:rowOff>
    </xdr:to>
    <xdr:cxnSp macro="">
      <xdr:nvCxnSpPr>
        <xdr:cNvPr id="382" name="直線コネクタ 381"/>
        <xdr:cNvCxnSpPr/>
      </xdr:nvCxnSpPr>
      <xdr:spPr>
        <a:xfrm flipV="1">
          <a:off x="3098800" y="1391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3" name="フローチャート: 判断 382"/>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13806</xdr:rowOff>
    </xdr:from>
    <xdr:ext cx="736600" cy="259045"/>
    <xdr:sp macro="" textlink="">
      <xdr:nvSpPr>
        <xdr:cNvPr id="384" name="テキスト ボックス 383"/>
        <xdr:cNvSpPr txBox="1"/>
      </xdr:nvSpPr>
      <xdr:spPr>
        <a:xfrm>
          <a:off x="3606800" y="1304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4536</xdr:rowOff>
    </xdr:from>
    <xdr:to>
      <xdr:col>15</xdr:col>
      <xdr:colOff>98425</xdr:colOff>
      <xdr:row>81</xdr:row>
      <xdr:rowOff>37193</xdr:rowOff>
    </xdr:to>
    <xdr:cxnSp macro="">
      <xdr:nvCxnSpPr>
        <xdr:cNvPr id="385" name="直線コネクタ 384"/>
        <xdr:cNvCxnSpPr/>
      </xdr:nvCxnSpPr>
      <xdr:spPr>
        <a:xfrm>
          <a:off x="2209800" y="1389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87" name="テキスト ボックス 386"/>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4536</xdr:rowOff>
    </xdr:from>
    <xdr:to>
      <xdr:col>11</xdr:col>
      <xdr:colOff>9525</xdr:colOff>
      <xdr:row>81</xdr:row>
      <xdr:rowOff>4536</xdr:rowOff>
    </xdr:to>
    <xdr:cxnSp macro="">
      <xdr:nvCxnSpPr>
        <xdr:cNvPr id="388" name="直線コネクタ 387"/>
        <xdr:cNvCxnSpPr/>
      </xdr:nvCxnSpPr>
      <xdr:spPr>
        <a:xfrm>
          <a:off x="1320800" y="13891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9" name="フローチャート: 判断 388"/>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90" name="テキスト ボックス 389"/>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91" name="フローチャート: 判断 390"/>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92" name="テキスト ボックス 391"/>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81643</xdr:rowOff>
    </xdr:from>
    <xdr:to>
      <xdr:col>24</xdr:col>
      <xdr:colOff>76200</xdr:colOff>
      <xdr:row>81</xdr:row>
      <xdr:rowOff>11793</xdr:rowOff>
    </xdr:to>
    <xdr:sp macro="" textlink="">
      <xdr:nvSpPr>
        <xdr:cNvPr id="398" name="楕円 397"/>
        <xdr:cNvSpPr/>
      </xdr:nvSpPr>
      <xdr:spPr>
        <a:xfrm>
          <a:off x="47752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161670</xdr:rowOff>
    </xdr:from>
    <xdr:ext cx="762000" cy="259045"/>
    <xdr:sp macro="" textlink="">
      <xdr:nvSpPr>
        <xdr:cNvPr id="399" name="公債費該当値テキスト"/>
        <xdr:cNvSpPr txBox="1"/>
      </xdr:nvSpPr>
      <xdr:spPr>
        <a:xfrm>
          <a:off x="4914900" y="1370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146957</xdr:rowOff>
    </xdr:from>
    <xdr:to>
      <xdr:col>20</xdr:col>
      <xdr:colOff>38100</xdr:colOff>
      <xdr:row>81</xdr:row>
      <xdr:rowOff>77107</xdr:rowOff>
    </xdr:to>
    <xdr:sp macro="" textlink="">
      <xdr:nvSpPr>
        <xdr:cNvPr id="400" name="楕円 399"/>
        <xdr:cNvSpPr/>
      </xdr:nvSpPr>
      <xdr:spPr>
        <a:xfrm>
          <a:off x="3937000" y="13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61884</xdr:rowOff>
    </xdr:from>
    <xdr:ext cx="736600" cy="259045"/>
    <xdr:sp macro="" textlink="">
      <xdr:nvSpPr>
        <xdr:cNvPr id="401" name="テキスト ボックス 400"/>
        <xdr:cNvSpPr txBox="1"/>
      </xdr:nvSpPr>
      <xdr:spPr>
        <a:xfrm>
          <a:off x="3606800" y="1394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157843</xdr:rowOff>
    </xdr:from>
    <xdr:to>
      <xdr:col>15</xdr:col>
      <xdr:colOff>149225</xdr:colOff>
      <xdr:row>81</xdr:row>
      <xdr:rowOff>87993</xdr:rowOff>
    </xdr:to>
    <xdr:sp macro="" textlink="">
      <xdr:nvSpPr>
        <xdr:cNvPr id="402" name="楕円 401"/>
        <xdr:cNvSpPr/>
      </xdr:nvSpPr>
      <xdr:spPr>
        <a:xfrm>
          <a:off x="3048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72770</xdr:rowOff>
    </xdr:from>
    <xdr:ext cx="762000" cy="259045"/>
    <xdr:sp macro="" textlink="">
      <xdr:nvSpPr>
        <xdr:cNvPr id="403" name="テキスト ボックス 402"/>
        <xdr:cNvSpPr txBox="1"/>
      </xdr:nvSpPr>
      <xdr:spPr>
        <a:xfrm>
          <a:off x="2717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125186</xdr:rowOff>
    </xdr:from>
    <xdr:to>
      <xdr:col>11</xdr:col>
      <xdr:colOff>60325</xdr:colOff>
      <xdr:row>81</xdr:row>
      <xdr:rowOff>55336</xdr:rowOff>
    </xdr:to>
    <xdr:sp macro="" textlink="">
      <xdr:nvSpPr>
        <xdr:cNvPr id="404" name="楕円 403"/>
        <xdr:cNvSpPr/>
      </xdr:nvSpPr>
      <xdr:spPr>
        <a:xfrm>
          <a:off x="2159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40113</xdr:rowOff>
    </xdr:from>
    <xdr:ext cx="762000" cy="259045"/>
    <xdr:sp macro="" textlink="">
      <xdr:nvSpPr>
        <xdr:cNvPr id="405" name="テキスト ボックス 404"/>
        <xdr:cNvSpPr txBox="1"/>
      </xdr:nvSpPr>
      <xdr:spPr>
        <a:xfrm>
          <a:off x="1828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125186</xdr:rowOff>
    </xdr:from>
    <xdr:to>
      <xdr:col>6</xdr:col>
      <xdr:colOff>171450</xdr:colOff>
      <xdr:row>81</xdr:row>
      <xdr:rowOff>55336</xdr:rowOff>
    </xdr:to>
    <xdr:sp macro="" textlink="">
      <xdr:nvSpPr>
        <xdr:cNvPr id="406" name="楕円 405"/>
        <xdr:cNvSpPr/>
      </xdr:nvSpPr>
      <xdr:spPr>
        <a:xfrm>
          <a:off x="1270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40113</xdr:rowOff>
    </xdr:from>
    <xdr:ext cx="762000" cy="259045"/>
    <xdr:sp macro="" textlink="">
      <xdr:nvSpPr>
        <xdr:cNvPr id="407" name="テキスト ボックス 406"/>
        <xdr:cNvSpPr txBox="1"/>
      </xdr:nvSpPr>
      <xdr:spPr>
        <a:xfrm>
          <a:off x="939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加している。この要因については、各項目に記載したとおりであるが、扶助費や補助費の増加、地方交付税の減少が主な要因である。また、類似団体と比較して数値が低いということは、言い換えれば公債費の占める割合が高いということであり、今後は、事業の選択と集中により公債費の発行抑制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49276</xdr:rowOff>
    </xdr:from>
    <xdr:to>
      <xdr:col>82</xdr:col>
      <xdr:colOff>107950</xdr:colOff>
      <xdr:row>80</xdr:row>
      <xdr:rowOff>131572</xdr:rowOff>
    </xdr:to>
    <xdr:cxnSp macro="">
      <xdr:nvCxnSpPr>
        <xdr:cNvPr id="433" name="直線コネクタ 432"/>
        <xdr:cNvCxnSpPr/>
      </xdr:nvCxnSpPr>
      <xdr:spPr>
        <a:xfrm flipV="1">
          <a:off x="16510000" y="13079476"/>
          <a:ext cx="0" cy="76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34"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35" name="直線コネクタ 434"/>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135653</xdr:rowOff>
    </xdr:from>
    <xdr:ext cx="762000" cy="259045"/>
    <xdr:sp macro="" textlink="">
      <xdr:nvSpPr>
        <xdr:cNvPr id="436" name="公債費以外最大値テキスト"/>
        <xdr:cNvSpPr txBox="1"/>
      </xdr:nvSpPr>
      <xdr:spPr>
        <a:xfrm>
          <a:off x="16598900" y="1282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49276</xdr:rowOff>
    </xdr:from>
    <xdr:to>
      <xdr:col>82</xdr:col>
      <xdr:colOff>196850</xdr:colOff>
      <xdr:row>76</xdr:row>
      <xdr:rowOff>49276</xdr:rowOff>
    </xdr:to>
    <xdr:cxnSp macro="">
      <xdr:nvCxnSpPr>
        <xdr:cNvPr id="437" name="直線コネクタ 436"/>
        <xdr:cNvCxnSpPr/>
      </xdr:nvCxnSpPr>
      <xdr:spPr>
        <a:xfrm>
          <a:off x="16421100" y="1307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53848</xdr:rowOff>
    </xdr:to>
    <xdr:cxnSp macro="">
      <xdr:nvCxnSpPr>
        <xdr:cNvPr id="438" name="直線コネクタ 437"/>
        <xdr:cNvCxnSpPr/>
      </xdr:nvCxnSpPr>
      <xdr:spPr>
        <a:xfrm>
          <a:off x="15671800" y="130108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3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0" name="フローチャート: 判断 43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75</xdr:row>
      <xdr:rowOff>152146</xdr:rowOff>
    </xdr:to>
    <xdr:cxnSp macro="">
      <xdr:nvCxnSpPr>
        <xdr:cNvPr id="441" name="直線コネクタ 440"/>
        <xdr:cNvCxnSpPr/>
      </xdr:nvCxnSpPr>
      <xdr:spPr>
        <a:xfrm>
          <a:off x="14782800" y="12983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42" name="フローチャート: 判断 441"/>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3" name="テキスト ボックス 442"/>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75</xdr:row>
      <xdr:rowOff>124714</xdr:rowOff>
    </xdr:to>
    <xdr:cxnSp macro="">
      <xdr:nvCxnSpPr>
        <xdr:cNvPr id="444" name="直線コネクタ 443"/>
        <xdr:cNvCxnSpPr/>
      </xdr:nvCxnSpPr>
      <xdr:spPr>
        <a:xfrm>
          <a:off x="13893800" y="12974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131063</xdr:rowOff>
    </xdr:from>
    <xdr:to>
      <xdr:col>74</xdr:col>
      <xdr:colOff>31750</xdr:colOff>
      <xdr:row>77</xdr:row>
      <xdr:rowOff>61213</xdr:rowOff>
    </xdr:to>
    <xdr:sp macro="" textlink="">
      <xdr:nvSpPr>
        <xdr:cNvPr id="445" name="フローチャート: 判断 444"/>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45990</xdr:rowOff>
    </xdr:from>
    <xdr:ext cx="762000" cy="259045"/>
    <xdr:sp macro="" textlink="">
      <xdr:nvSpPr>
        <xdr:cNvPr id="446" name="テキスト ボックス 445"/>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75</xdr:row>
      <xdr:rowOff>115570</xdr:rowOff>
    </xdr:to>
    <xdr:cxnSp macro="">
      <xdr:nvCxnSpPr>
        <xdr:cNvPr id="447" name="直線コネクタ 446"/>
        <xdr:cNvCxnSpPr/>
      </xdr:nvCxnSpPr>
      <xdr:spPr>
        <a:xfrm>
          <a:off x="13004800" y="128508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112776</xdr:rowOff>
    </xdr:from>
    <xdr:to>
      <xdr:col>69</xdr:col>
      <xdr:colOff>142875</xdr:colOff>
      <xdr:row>77</xdr:row>
      <xdr:rowOff>42926</xdr:rowOff>
    </xdr:to>
    <xdr:sp macro="" textlink="">
      <xdr:nvSpPr>
        <xdr:cNvPr id="448" name="フローチャート: 判断 447"/>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27703</xdr:rowOff>
    </xdr:from>
    <xdr:ext cx="762000" cy="259045"/>
    <xdr:sp macro="" textlink="">
      <xdr:nvSpPr>
        <xdr:cNvPr id="449" name="テキスト ボックス 448"/>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50" name="フローチャート: 判断 449"/>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18559</xdr:rowOff>
    </xdr:from>
    <xdr:ext cx="762000" cy="259045"/>
    <xdr:sp macro="" textlink="">
      <xdr:nvSpPr>
        <xdr:cNvPr id="451" name="テキスト ボックス 450"/>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57" name="楕円 456"/>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83075</xdr:rowOff>
    </xdr:from>
    <xdr:ext cx="762000" cy="259045"/>
    <xdr:sp macro="" textlink="">
      <xdr:nvSpPr>
        <xdr:cNvPr id="458" name="公債費以外該当値テキスト"/>
        <xdr:cNvSpPr txBox="1"/>
      </xdr:nvSpPr>
      <xdr:spPr>
        <a:xfrm>
          <a:off x="16598900" y="129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59" name="楕円 458"/>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60" name="テキスト ボックス 459"/>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73914</xdr:rowOff>
    </xdr:from>
    <xdr:to>
      <xdr:col>74</xdr:col>
      <xdr:colOff>31750</xdr:colOff>
      <xdr:row>76</xdr:row>
      <xdr:rowOff>4065</xdr:rowOff>
    </xdr:to>
    <xdr:sp macro="" textlink="">
      <xdr:nvSpPr>
        <xdr:cNvPr id="461" name="楕円 460"/>
        <xdr:cNvSpPr/>
      </xdr:nvSpPr>
      <xdr:spPr>
        <a:xfrm>
          <a:off x="14732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14241</xdr:rowOff>
    </xdr:from>
    <xdr:ext cx="762000" cy="259045"/>
    <xdr:sp macro="" textlink="">
      <xdr:nvSpPr>
        <xdr:cNvPr id="462" name="テキスト ボックス 461"/>
        <xdr:cNvSpPr txBox="1"/>
      </xdr:nvSpPr>
      <xdr:spPr>
        <a:xfrm>
          <a:off x="14401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63" name="楕円 462"/>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64" name="テキスト ボックス 463"/>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65" name="楕円 464"/>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53103</xdr:rowOff>
    </xdr:from>
    <xdr:ext cx="762000" cy="259045"/>
    <xdr:sp macro="" textlink="">
      <xdr:nvSpPr>
        <xdr:cNvPr id="466" name="テキスト ボックス 465"/>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2293</xdr:rowOff>
    </xdr:from>
    <xdr:to>
      <xdr:col>29</xdr:col>
      <xdr:colOff>127000</xdr:colOff>
      <xdr:row>19</xdr:row>
      <xdr:rowOff>124235</xdr:rowOff>
    </xdr:to>
    <xdr:cxnSp macro="">
      <xdr:nvCxnSpPr>
        <xdr:cNvPr id="47" name="直線コネクタ 46"/>
        <xdr:cNvCxnSpPr/>
      </xdr:nvCxnSpPr>
      <xdr:spPr bwMode="auto">
        <a:xfrm flipV="1">
          <a:off x="5651500" y="2107318"/>
          <a:ext cx="0" cy="1322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96312</xdr:rowOff>
    </xdr:from>
    <xdr:ext cx="762000" cy="259045"/>
    <xdr:sp macro="" textlink="">
      <xdr:nvSpPr>
        <xdr:cNvPr id="48" name="人口1人当たり決算額の推移最小値テキスト130"/>
        <xdr:cNvSpPr txBox="1"/>
      </xdr:nvSpPr>
      <xdr:spPr>
        <a:xfrm>
          <a:off x="5740400" y="340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124235</xdr:rowOff>
    </xdr:from>
    <xdr:to>
      <xdr:col>30</xdr:col>
      <xdr:colOff>25400</xdr:colOff>
      <xdr:row>19</xdr:row>
      <xdr:rowOff>124235</xdr:rowOff>
    </xdr:to>
    <xdr:cxnSp macro="">
      <xdr:nvCxnSpPr>
        <xdr:cNvPr id="49" name="直線コネクタ 48"/>
        <xdr:cNvCxnSpPr/>
      </xdr:nvCxnSpPr>
      <xdr:spPr bwMode="auto">
        <a:xfrm>
          <a:off x="5562600" y="3429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88670</xdr:rowOff>
    </xdr:from>
    <xdr:ext cx="762000" cy="259045"/>
    <xdr:sp macro="" textlink="">
      <xdr:nvSpPr>
        <xdr:cNvPr id="50" name="人口1人当たり決算額の推移最大値テキスト130"/>
        <xdr:cNvSpPr txBox="1"/>
      </xdr:nvSpPr>
      <xdr:spPr>
        <a:xfrm>
          <a:off x="5740400" y="18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2293</xdr:rowOff>
    </xdr:from>
    <xdr:to>
      <xdr:col>30</xdr:col>
      <xdr:colOff>25400</xdr:colOff>
      <xdr:row>12</xdr:row>
      <xdr:rowOff>2293</xdr:rowOff>
    </xdr:to>
    <xdr:cxnSp macro="">
      <xdr:nvCxnSpPr>
        <xdr:cNvPr id="51" name="直線コネクタ 50"/>
        <xdr:cNvCxnSpPr/>
      </xdr:nvCxnSpPr>
      <xdr:spPr bwMode="auto">
        <a:xfrm>
          <a:off x="5562600" y="210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41743</xdr:rowOff>
    </xdr:from>
    <xdr:to>
      <xdr:col>29</xdr:col>
      <xdr:colOff>127000</xdr:colOff>
      <xdr:row>14</xdr:row>
      <xdr:rowOff>66432</xdr:rowOff>
    </xdr:to>
    <xdr:cxnSp macro="">
      <xdr:nvCxnSpPr>
        <xdr:cNvPr id="52" name="直線コネクタ 51"/>
        <xdr:cNvCxnSpPr/>
      </xdr:nvCxnSpPr>
      <xdr:spPr bwMode="auto">
        <a:xfrm flipV="1">
          <a:off x="5003800" y="2489668"/>
          <a:ext cx="6477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76765</xdr:rowOff>
    </xdr:from>
    <xdr:ext cx="762000" cy="259045"/>
    <xdr:sp macro="" textlink="">
      <xdr:nvSpPr>
        <xdr:cNvPr id="53" name="人口1人当たり決算額の推移平均値テキスト130"/>
        <xdr:cNvSpPr txBox="1"/>
      </xdr:nvSpPr>
      <xdr:spPr>
        <a:xfrm>
          <a:off x="5740400" y="269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104688</xdr:rowOff>
    </xdr:from>
    <xdr:to>
      <xdr:col>29</xdr:col>
      <xdr:colOff>177800</xdr:colOff>
      <xdr:row>16</xdr:row>
      <xdr:rowOff>34838</xdr:rowOff>
    </xdr:to>
    <xdr:sp macro="" textlink="">
      <xdr:nvSpPr>
        <xdr:cNvPr id="54" name="フローチャート: 判断 53"/>
        <xdr:cNvSpPr/>
      </xdr:nvSpPr>
      <xdr:spPr bwMode="auto">
        <a:xfrm>
          <a:off x="56007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66432</xdr:rowOff>
    </xdr:from>
    <xdr:to>
      <xdr:col>26</xdr:col>
      <xdr:colOff>50800</xdr:colOff>
      <xdr:row>14</xdr:row>
      <xdr:rowOff>117540</xdr:rowOff>
    </xdr:to>
    <xdr:cxnSp macro="">
      <xdr:nvCxnSpPr>
        <xdr:cNvPr id="55" name="直線コネクタ 54"/>
        <xdr:cNvCxnSpPr/>
      </xdr:nvCxnSpPr>
      <xdr:spPr bwMode="auto">
        <a:xfrm flipV="1">
          <a:off x="4305300" y="2514357"/>
          <a:ext cx="698500" cy="5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156253</xdr:rowOff>
    </xdr:from>
    <xdr:to>
      <xdr:col>26</xdr:col>
      <xdr:colOff>101600</xdr:colOff>
      <xdr:row>16</xdr:row>
      <xdr:rowOff>86403</xdr:rowOff>
    </xdr:to>
    <xdr:sp macro="" textlink="">
      <xdr:nvSpPr>
        <xdr:cNvPr id="56" name="フローチャート: 判断 55"/>
        <xdr:cNvSpPr/>
      </xdr:nvSpPr>
      <xdr:spPr bwMode="auto">
        <a:xfrm>
          <a:off x="49530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71180</xdr:rowOff>
    </xdr:from>
    <xdr:ext cx="736600" cy="259045"/>
    <xdr:sp macro="" textlink="">
      <xdr:nvSpPr>
        <xdr:cNvPr id="57" name="テキスト ボックス 56"/>
        <xdr:cNvSpPr txBox="1"/>
      </xdr:nvSpPr>
      <xdr:spPr>
        <a:xfrm>
          <a:off x="4622800" y="286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117540</xdr:rowOff>
    </xdr:from>
    <xdr:to>
      <xdr:col>22</xdr:col>
      <xdr:colOff>114300</xdr:colOff>
      <xdr:row>14</xdr:row>
      <xdr:rowOff>160191</xdr:rowOff>
    </xdr:to>
    <xdr:cxnSp macro="">
      <xdr:nvCxnSpPr>
        <xdr:cNvPr id="58" name="直線コネクタ 57"/>
        <xdr:cNvCxnSpPr/>
      </xdr:nvCxnSpPr>
      <xdr:spPr bwMode="auto">
        <a:xfrm flipV="1">
          <a:off x="3606800" y="2565465"/>
          <a:ext cx="698500" cy="42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16089</xdr:rowOff>
    </xdr:from>
    <xdr:to>
      <xdr:col>22</xdr:col>
      <xdr:colOff>165100</xdr:colOff>
      <xdr:row>16</xdr:row>
      <xdr:rowOff>117689</xdr:rowOff>
    </xdr:to>
    <xdr:sp macro="" textlink="">
      <xdr:nvSpPr>
        <xdr:cNvPr id="59" name="フローチャート: 判断 58"/>
        <xdr:cNvSpPr/>
      </xdr:nvSpPr>
      <xdr:spPr bwMode="auto">
        <a:xfrm>
          <a:off x="42545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102466</xdr:rowOff>
    </xdr:from>
    <xdr:ext cx="762000" cy="259045"/>
    <xdr:sp macro="" textlink="">
      <xdr:nvSpPr>
        <xdr:cNvPr id="60" name="テキスト ボックス 59"/>
        <xdr:cNvSpPr txBox="1"/>
      </xdr:nvSpPr>
      <xdr:spPr>
        <a:xfrm>
          <a:off x="3924300" y="289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160191</xdr:rowOff>
    </xdr:from>
    <xdr:to>
      <xdr:col>18</xdr:col>
      <xdr:colOff>177800</xdr:colOff>
      <xdr:row>15</xdr:row>
      <xdr:rowOff>9380</xdr:rowOff>
    </xdr:to>
    <xdr:cxnSp macro="">
      <xdr:nvCxnSpPr>
        <xdr:cNvPr id="61" name="直線コネクタ 60"/>
        <xdr:cNvCxnSpPr/>
      </xdr:nvCxnSpPr>
      <xdr:spPr bwMode="auto">
        <a:xfrm flipV="1">
          <a:off x="2908300" y="2608116"/>
          <a:ext cx="698500" cy="20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40517</xdr:rowOff>
    </xdr:from>
    <xdr:to>
      <xdr:col>19</xdr:col>
      <xdr:colOff>38100</xdr:colOff>
      <xdr:row>16</xdr:row>
      <xdr:rowOff>142117</xdr:rowOff>
    </xdr:to>
    <xdr:sp macro="" textlink="">
      <xdr:nvSpPr>
        <xdr:cNvPr id="62" name="フローチャート: 判断 61"/>
        <xdr:cNvSpPr/>
      </xdr:nvSpPr>
      <xdr:spPr bwMode="auto">
        <a:xfrm>
          <a:off x="3556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126894</xdr:rowOff>
    </xdr:from>
    <xdr:ext cx="762000" cy="259045"/>
    <xdr:sp macro="" textlink="">
      <xdr:nvSpPr>
        <xdr:cNvPr id="63" name="テキスト ボックス 62"/>
        <xdr:cNvSpPr txBox="1"/>
      </xdr:nvSpPr>
      <xdr:spPr>
        <a:xfrm>
          <a:off x="32258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38492</xdr:rowOff>
    </xdr:from>
    <xdr:to>
      <xdr:col>15</xdr:col>
      <xdr:colOff>101600</xdr:colOff>
      <xdr:row>17</xdr:row>
      <xdr:rowOff>140092</xdr:rowOff>
    </xdr:to>
    <xdr:sp macro="" textlink="">
      <xdr:nvSpPr>
        <xdr:cNvPr id="64" name="フローチャート: 判断 63"/>
        <xdr:cNvSpPr/>
      </xdr:nvSpPr>
      <xdr:spPr bwMode="auto">
        <a:xfrm>
          <a:off x="2857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124869</xdr:rowOff>
    </xdr:from>
    <xdr:ext cx="762000" cy="259045"/>
    <xdr:sp macro="" textlink="">
      <xdr:nvSpPr>
        <xdr:cNvPr id="65" name="テキスト ボックス 64"/>
        <xdr:cNvSpPr txBox="1"/>
      </xdr:nvSpPr>
      <xdr:spPr>
        <a:xfrm>
          <a:off x="2527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162393</xdr:rowOff>
    </xdr:from>
    <xdr:to>
      <xdr:col>29</xdr:col>
      <xdr:colOff>177800</xdr:colOff>
      <xdr:row>14</xdr:row>
      <xdr:rowOff>92543</xdr:rowOff>
    </xdr:to>
    <xdr:sp macro="" textlink="">
      <xdr:nvSpPr>
        <xdr:cNvPr id="71" name="楕円 70"/>
        <xdr:cNvSpPr/>
      </xdr:nvSpPr>
      <xdr:spPr bwMode="auto">
        <a:xfrm>
          <a:off x="5600700" y="243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7470</xdr:rowOff>
    </xdr:from>
    <xdr:ext cx="762000" cy="259045"/>
    <xdr:sp macro="" textlink="">
      <xdr:nvSpPr>
        <xdr:cNvPr id="72" name="人口1人当たり決算額の推移該当値テキスト130"/>
        <xdr:cNvSpPr txBox="1"/>
      </xdr:nvSpPr>
      <xdr:spPr>
        <a:xfrm>
          <a:off x="5740400" y="228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15632</xdr:rowOff>
    </xdr:from>
    <xdr:to>
      <xdr:col>26</xdr:col>
      <xdr:colOff>101600</xdr:colOff>
      <xdr:row>14</xdr:row>
      <xdr:rowOff>117232</xdr:rowOff>
    </xdr:to>
    <xdr:sp macro="" textlink="">
      <xdr:nvSpPr>
        <xdr:cNvPr id="73" name="楕円 72"/>
        <xdr:cNvSpPr/>
      </xdr:nvSpPr>
      <xdr:spPr bwMode="auto">
        <a:xfrm>
          <a:off x="4953000" y="2463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127409</xdr:rowOff>
    </xdr:from>
    <xdr:ext cx="736600" cy="259045"/>
    <xdr:sp macro="" textlink="">
      <xdr:nvSpPr>
        <xdr:cNvPr id="74" name="テキスト ボックス 73"/>
        <xdr:cNvSpPr txBox="1"/>
      </xdr:nvSpPr>
      <xdr:spPr>
        <a:xfrm>
          <a:off x="4622800" y="223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66740</xdr:rowOff>
    </xdr:from>
    <xdr:to>
      <xdr:col>22</xdr:col>
      <xdr:colOff>165100</xdr:colOff>
      <xdr:row>14</xdr:row>
      <xdr:rowOff>168340</xdr:rowOff>
    </xdr:to>
    <xdr:sp macro="" textlink="">
      <xdr:nvSpPr>
        <xdr:cNvPr id="75" name="楕円 74"/>
        <xdr:cNvSpPr/>
      </xdr:nvSpPr>
      <xdr:spPr bwMode="auto">
        <a:xfrm>
          <a:off x="4254500" y="251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7067</xdr:rowOff>
    </xdr:from>
    <xdr:ext cx="762000" cy="259045"/>
    <xdr:sp macro="" textlink="">
      <xdr:nvSpPr>
        <xdr:cNvPr id="76" name="テキスト ボックス 75"/>
        <xdr:cNvSpPr txBox="1"/>
      </xdr:nvSpPr>
      <xdr:spPr>
        <a:xfrm>
          <a:off x="3924300" y="228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109391</xdr:rowOff>
    </xdr:from>
    <xdr:to>
      <xdr:col>19</xdr:col>
      <xdr:colOff>38100</xdr:colOff>
      <xdr:row>15</xdr:row>
      <xdr:rowOff>39541</xdr:rowOff>
    </xdr:to>
    <xdr:sp macro="" textlink="">
      <xdr:nvSpPr>
        <xdr:cNvPr id="77" name="楕円 76"/>
        <xdr:cNvSpPr/>
      </xdr:nvSpPr>
      <xdr:spPr bwMode="auto">
        <a:xfrm>
          <a:off x="3556000" y="2557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49718</xdr:rowOff>
    </xdr:from>
    <xdr:ext cx="762000" cy="259045"/>
    <xdr:sp macro="" textlink="">
      <xdr:nvSpPr>
        <xdr:cNvPr id="78" name="テキスト ボックス 77"/>
        <xdr:cNvSpPr txBox="1"/>
      </xdr:nvSpPr>
      <xdr:spPr>
        <a:xfrm>
          <a:off x="3225800" y="23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130030</xdr:rowOff>
    </xdr:from>
    <xdr:to>
      <xdr:col>15</xdr:col>
      <xdr:colOff>101600</xdr:colOff>
      <xdr:row>15</xdr:row>
      <xdr:rowOff>60180</xdr:rowOff>
    </xdr:to>
    <xdr:sp macro="" textlink="">
      <xdr:nvSpPr>
        <xdr:cNvPr id="79" name="楕円 78"/>
        <xdr:cNvSpPr/>
      </xdr:nvSpPr>
      <xdr:spPr bwMode="auto">
        <a:xfrm>
          <a:off x="2857500" y="2577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70357</xdr:rowOff>
    </xdr:from>
    <xdr:ext cx="762000" cy="259045"/>
    <xdr:sp macro="" textlink="">
      <xdr:nvSpPr>
        <xdr:cNvPr id="80" name="テキスト ボックス 79"/>
        <xdr:cNvSpPr txBox="1"/>
      </xdr:nvSpPr>
      <xdr:spPr>
        <a:xfrm>
          <a:off x="2527300" y="234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191389</xdr:rowOff>
    </xdr:from>
    <xdr:to>
      <xdr:col>29</xdr:col>
      <xdr:colOff>127000</xdr:colOff>
      <xdr:row>39</xdr:row>
      <xdr:rowOff>7062</xdr:rowOff>
    </xdr:to>
    <xdr:cxnSp macro="">
      <xdr:nvCxnSpPr>
        <xdr:cNvPr id="109" name="直線コネクタ 108"/>
        <xdr:cNvCxnSpPr/>
      </xdr:nvCxnSpPr>
      <xdr:spPr bwMode="auto">
        <a:xfrm flipV="1">
          <a:off x="5651500" y="6115939"/>
          <a:ext cx="0" cy="15301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150589</xdr:rowOff>
    </xdr:from>
    <xdr:ext cx="762000" cy="259045"/>
    <xdr:sp macro="" textlink="">
      <xdr:nvSpPr>
        <xdr:cNvPr id="110" name="人口1人当たり決算額の推移最小値テキスト445"/>
        <xdr:cNvSpPr txBox="1"/>
      </xdr:nvSpPr>
      <xdr:spPr>
        <a:xfrm>
          <a:off x="5740400" y="76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7062</xdr:rowOff>
    </xdr:from>
    <xdr:to>
      <xdr:col>30</xdr:col>
      <xdr:colOff>25400</xdr:colOff>
      <xdr:row>39</xdr:row>
      <xdr:rowOff>7062</xdr:rowOff>
    </xdr:to>
    <xdr:cxnSp macro="">
      <xdr:nvCxnSpPr>
        <xdr:cNvPr id="111" name="直線コネクタ 110"/>
        <xdr:cNvCxnSpPr/>
      </xdr:nvCxnSpPr>
      <xdr:spPr bwMode="auto">
        <a:xfrm>
          <a:off x="5562600" y="7646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106316</xdr:rowOff>
    </xdr:from>
    <xdr:ext cx="762000" cy="259045"/>
    <xdr:sp macro="" textlink="">
      <xdr:nvSpPr>
        <xdr:cNvPr id="112" name="人口1人当たり決算額の推移最大値テキスト445"/>
        <xdr:cNvSpPr txBox="1"/>
      </xdr:nvSpPr>
      <xdr:spPr>
        <a:xfrm>
          <a:off x="5740400" y="585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191389</xdr:rowOff>
    </xdr:from>
    <xdr:to>
      <xdr:col>30</xdr:col>
      <xdr:colOff>25400</xdr:colOff>
      <xdr:row>33</xdr:row>
      <xdr:rowOff>191389</xdr:rowOff>
    </xdr:to>
    <xdr:cxnSp macro="">
      <xdr:nvCxnSpPr>
        <xdr:cNvPr id="113" name="直線コネクタ 112"/>
        <xdr:cNvCxnSpPr/>
      </xdr:nvCxnSpPr>
      <xdr:spPr bwMode="auto">
        <a:xfrm>
          <a:off x="5562600" y="6115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210096</xdr:rowOff>
    </xdr:from>
    <xdr:to>
      <xdr:col>29</xdr:col>
      <xdr:colOff>127000</xdr:colOff>
      <xdr:row>34</xdr:row>
      <xdr:rowOff>325768</xdr:rowOff>
    </xdr:to>
    <xdr:cxnSp macro="">
      <xdr:nvCxnSpPr>
        <xdr:cNvPr id="114" name="直線コネクタ 113"/>
        <xdr:cNvCxnSpPr/>
      </xdr:nvCxnSpPr>
      <xdr:spPr bwMode="auto">
        <a:xfrm>
          <a:off x="5003800" y="6477546"/>
          <a:ext cx="647700" cy="115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256150</xdr:rowOff>
    </xdr:from>
    <xdr:ext cx="762000" cy="259045"/>
    <xdr:sp macro="" textlink="">
      <xdr:nvSpPr>
        <xdr:cNvPr id="115" name="人口1人当たり決算額の推移平均値テキスト445"/>
        <xdr:cNvSpPr txBox="1"/>
      </xdr:nvSpPr>
      <xdr:spPr>
        <a:xfrm>
          <a:off x="5740400" y="686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284073</xdr:rowOff>
    </xdr:from>
    <xdr:to>
      <xdr:col>29</xdr:col>
      <xdr:colOff>177800</xdr:colOff>
      <xdr:row>36</xdr:row>
      <xdr:rowOff>42773</xdr:rowOff>
    </xdr:to>
    <xdr:sp macro="" textlink="">
      <xdr:nvSpPr>
        <xdr:cNvPr id="116" name="フローチャート: 判断 115"/>
        <xdr:cNvSpPr/>
      </xdr:nvSpPr>
      <xdr:spPr bwMode="auto">
        <a:xfrm>
          <a:off x="5600700" y="6894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168301</xdr:rowOff>
    </xdr:from>
    <xdr:to>
      <xdr:col>26</xdr:col>
      <xdr:colOff>50800</xdr:colOff>
      <xdr:row>34</xdr:row>
      <xdr:rowOff>210096</xdr:rowOff>
    </xdr:to>
    <xdr:cxnSp macro="">
      <xdr:nvCxnSpPr>
        <xdr:cNvPr id="117" name="直線コネクタ 116"/>
        <xdr:cNvCxnSpPr/>
      </xdr:nvCxnSpPr>
      <xdr:spPr bwMode="auto">
        <a:xfrm>
          <a:off x="4305300" y="6435751"/>
          <a:ext cx="698500" cy="4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286207</xdr:rowOff>
    </xdr:from>
    <xdr:to>
      <xdr:col>26</xdr:col>
      <xdr:colOff>101600</xdr:colOff>
      <xdr:row>36</xdr:row>
      <xdr:rowOff>44907</xdr:rowOff>
    </xdr:to>
    <xdr:sp macro="" textlink="">
      <xdr:nvSpPr>
        <xdr:cNvPr id="118" name="フローチャート: 判断 117"/>
        <xdr:cNvSpPr/>
      </xdr:nvSpPr>
      <xdr:spPr bwMode="auto">
        <a:xfrm>
          <a:off x="4953000" y="6896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29684</xdr:rowOff>
    </xdr:from>
    <xdr:ext cx="736600" cy="259045"/>
    <xdr:sp macro="" textlink="">
      <xdr:nvSpPr>
        <xdr:cNvPr id="119" name="テキスト ボックス 118"/>
        <xdr:cNvSpPr txBox="1"/>
      </xdr:nvSpPr>
      <xdr:spPr>
        <a:xfrm>
          <a:off x="4622800" y="698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107759</xdr:rowOff>
    </xdr:from>
    <xdr:to>
      <xdr:col>22</xdr:col>
      <xdr:colOff>114300</xdr:colOff>
      <xdr:row>34</xdr:row>
      <xdr:rowOff>168301</xdr:rowOff>
    </xdr:to>
    <xdr:cxnSp macro="">
      <xdr:nvCxnSpPr>
        <xdr:cNvPr id="120" name="直線コネクタ 119"/>
        <xdr:cNvCxnSpPr/>
      </xdr:nvCxnSpPr>
      <xdr:spPr bwMode="auto">
        <a:xfrm>
          <a:off x="3606800" y="6375209"/>
          <a:ext cx="698500" cy="60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263881</xdr:rowOff>
    </xdr:from>
    <xdr:to>
      <xdr:col>22</xdr:col>
      <xdr:colOff>165100</xdr:colOff>
      <xdr:row>36</xdr:row>
      <xdr:rowOff>22581</xdr:rowOff>
    </xdr:to>
    <xdr:sp macro="" textlink="">
      <xdr:nvSpPr>
        <xdr:cNvPr id="121" name="フローチャート: 判断 120"/>
        <xdr:cNvSpPr/>
      </xdr:nvSpPr>
      <xdr:spPr bwMode="auto">
        <a:xfrm>
          <a:off x="42545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7358</xdr:rowOff>
    </xdr:from>
    <xdr:ext cx="762000" cy="259045"/>
    <xdr:sp macro="" textlink="">
      <xdr:nvSpPr>
        <xdr:cNvPr id="122" name="テキスト ボックス 121"/>
        <xdr:cNvSpPr txBox="1"/>
      </xdr:nvSpPr>
      <xdr:spPr>
        <a:xfrm>
          <a:off x="3924300" y="69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37732</xdr:rowOff>
    </xdr:from>
    <xdr:to>
      <xdr:col>18</xdr:col>
      <xdr:colOff>177800</xdr:colOff>
      <xdr:row>34</xdr:row>
      <xdr:rowOff>107759</xdr:rowOff>
    </xdr:to>
    <xdr:cxnSp macro="">
      <xdr:nvCxnSpPr>
        <xdr:cNvPr id="123" name="直線コネクタ 122"/>
        <xdr:cNvCxnSpPr/>
      </xdr:nvCxnSpPr>
      <xdr:spPr bwMode="auto">
        <a:xfrm>
          <a:off x="2908300" y="6305182"/>
          <a:ext cx="698500" cy="70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234696</xdr:rowOff>
    </xdr:from>
    <xdr:to>
      <xdr:col>19</xdr:col>
      <xdr:colOff>38100</xdr:colOff>
      <xdr:row>35</xdr:row>
      <xdr:rowOff>336296</xdr:rowOff>
    </xdr:to>
    <xdr:sp macro="" textlink="">
      <xdr:nvSpPr>
        <xdr:cNvPr id="124" name="フローチャート: 判断 123"/>
        <xdr:cNvSpPr/>
      </xdr:nvSpPr>
      <xdr:spPr bwMode="auto">
        <a:xfrm>
          <a:off x="3556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321073</xdr:rowOff>
    </xdr:from>
    <xdr:ext cx="762000" cy="259045"/>
    <xdr:sp macro="" textlink="">
      <xdr:nvSpPr>
        <xdr:cNvPr id="125" name="テキスト ボックス 124"/>
        <xdr:cNvSpPr txBox="1"/>
      </xdr:nvSpPr>
      <xdr:spPr>
        <a:xfrm>
          <a:off x="3225800" y="693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40539</xdr:rowOff>
    </xdr:from>
    <xdr:to>
      <xdr:col>15</xdr:col>
      <xdr:colOff>101600</xdr:colOff>
      <xdr:row>36</xdr:row>
      <xdr:rowOff>142139</xdr:rowOff>
    </xdr:to>
    <xdr:sp macro="" textlink="">
      <xdr:nvSpPr>
        <xdr:cNvPr id="126" name="フローチャート: 判断 125"/>
        <xdr:cNvSpPr/>
      </xdr:nvSpPr>
      <xdr:spPr bwMode="auto">
        <a:xfrm>
          <a:off x="2857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126916</xdr:rowOff>
    </xdr:from>
    <xdr:ext cx="762000" cy="259045"/>
    <xdr:sp macro="" textlink="">
      <xdr:nvSpPr>
        <xdr:cNvPr id="127" name="テキスト ボックス 126"/>
        <xdr:cNvSpPr txBox="1"/>
      </xdr:nvSpPr>
      <xdr:spPr>
        <a:xfrm>
          <a:off x="2527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274968</xdr:rowOff>
    </xdr:from>
    <xdr:to>
      <xdr:col>29</xdr:col>
      <xdr:colOff>177800</xdr:colOff>
      <xdr:row>35</xdr:row>
      <xdr:rowOff>33668</xdr:rowOff>
    </xdr:to>
    <xdr:sp macro="" textlink="">
      <xdr:nvSpPr>
        <xdr:cNvPr id="133" name="楕円 132"/>
        <xdr:cNvSpPr/>
      </xdr:nvSpPr>
      <xdr:spPr bwMode="auto">
        <a:xfrm>
          <a:off x="5600700" y="6542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120045</xdr:rowOff>
    </xdr:from>
    <xdr:ext cx="762000" cy="259045"/>
    <xdr:sp macro="" textlink="">
      <xdr:nvSpPr>
        <xdr:cNvPr id="134" name="人口1人当たり決算額の推移該当値テキスト445"/>
        <xdr:cNvSpPr txBox="1"/>
      </xdr:nvSpPr>
      <xdr:spPr>
        <a:xfrm>
          <a:off x="5740400" y="638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159296</xdr:rowOff>
    </xdr:from>
    <xdr:to>
      <xdr:col>26</xdr:col>
      <xdr:colOff>101600</xdr:colOff>
      <xdr:row>34</xdr:row>
      <xdr:rowOff>260896</xdr:rowOff>
    </xdr:to>
    <xdr:sp macro="" textlink="">
      <xdr:nvSpPr>
        <xdr:cNvPr id="135" name="楕円 134"/>
        <xdr:cNvSpPr/>
      </xdr:nvSpPr>
      <xdr:spPr bwMode="auto">
        <a:xfrm>
          <a:off x="4953000" y="6426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271073</xdr:rowOff>
    </xdr:from>
    <xdr:ext cx="736600" cy="259045"/>
    <xdr:sp macro="" textlink="">
      <xdr:nvSpPr>
        <xdr:cNvPr id="136" name="テキスト ボックス 135"/>
        <xdr:cNvSpPr txBox="1"/>
      </xdr:nvSpPr>
      <xdr:spPr>
        <a:xfrm>
          <a:off x="4622800" y="6195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117501</xdr:rowOff>
    </xdr:from>
    <xdr:to>
      <xdr:col>22</xdr:col>
      <xdr:colOff>165100</xdr:colOff>
      <xdr:row>34</xdr:row>
      <xdr:rowOff>219101</xdr:rowOff>
    </xdr:to>
    <xdr:sp macro="" textlink="">
      <xdr:nvSpPr>
        <xdr:cNvPr id="137" name="楕円 136"/>
        <xdr:cNvSpPr/>
      </xdr:nvSpPr>
      <xdr:spPr bwMode="auto">
        <a:xfrm>
          <a:off x="4254500" y="6384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229278</xdr:rowOff>
    </xdr:from>
    <xdr:ext cx="762000" cy="259045"/>
    <xdr:sp macro="" textlink="">
      <xdr:nvSpPr>
        <xdr:cNvPr id="138" name="テキスト ボックス 137"/>
        <xdr:cNvSpPr txBox="1"/>
      </xdr:nvSpPr>
      <xdr:spPr>
        <a:xfrm>
          <a:off x="3924300" y="615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56959</xdr:rowOff>
    </xdr:from>
    <xdr:to>
      <xdr:col>19</xdr:col>
      <xdr:colOff>38100</xdr:colOff>
      <xdr:row>34</xdr:row>
      <xdr:rowOff>158559</xdr:rowOff>
    </xdr:to>
    <xdr:sp macro="" textlink="">
      <xdr:nvSpPr>
        <xdr:cNvPr id="139" name="楕円 138"/>
        <xdr:cNvSpPr/>
      </xdr:nvSpPr>
      <xdr:spPr bwMode="auto">
        <a:xfrm>
          <a:off x="3556000" y="6324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168736</xdr:rowOff>
    </xdr:from>
    <xdr:ext cx="762000" cy="259045"/>
    <xdr:sp macro="" textlink="">
      <xdr:nvSpPr>
        <xdr:cNvPr id="140" name="テキスト ボックス 139"/>
        <xdr:cNvSpPr txBox="1"/>
      </xdr:nvSpPr>
      <xdr:spPr>
        <a:xfrm>
          <a:off x="3225800" y="609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329832</xdr:rowOff>
    </xdr:from>
    <xdr:to>
      <xdr:col>15</xdr:col>
      <xdr:colOff>101600</xdr:colOff>
      <xdr:row>34</xdr:row>
      <xdr:rowOff>88532</xdr:rowOff>
    </xdr:to>
    <xdr:sp macro="" textlink="">
      <xdr:nvSpPr>
        <xdr:cNvPr id="141" name="楕円 140"/>
        <xdr:cNvSpPr/>
      </xdr:nvSpPr>
      <xdr:spPr bwMode="auto">
        <a:xfrm>
          <a:off x="2857500" y="6254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98709</xdr:rowOff>
    </xdr:from>
    <xdr:ext cx="762000" cy="259045"/>
    <xdr:sp macro="" textlink="">
      <xdr:nvSpPr>
        <xdr:cNvPr id="142" name="テキスト ボックス 141"/>
        <xdr:cNvSpPr txBox="1"/>
      </xdr:nvSpPr>
      <xdr:spPr>
        <a:xfrm>
          <a:off x="2527300" y="60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121,278
120,513
487.60
70,949,537
69,792,579
935,212
33,800,958
84,585,108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94078</xdr:rowOff>
    </xdr:from>
    <xdr:to>
      <xdr:col>24</xdr:col>
      <xdr:colOff>62865</xdr:colOff>
      <xdr:row>39</xdr:row>
      <xdr:rowOff>4794</xdr:rowOff>
    </xdr:to>
    <xdr:cxnSp macro="">
      <xdr:nvCxnSpPr>
        <xdr:cNvPr id="58" name="直線コネクタ 57"/>
        <xdr:cNvCxnSpPr/>
      </xdr:nvCxnSpPr>
      <xdr:spPr>
        <a:xfrm flipV="1">
          <a:off x="4633595" y="5066128"/>
          <a:ext cx="1270" cy="162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8621</xdr:rowOff>
    </xdr:from>
    <xdr:ext cx="534377" cy="259045"/>
    <xdr:sp macro="" textlink="">
      <xdr:nvSpPr>
        <xdr:cNvPr id="59" name="人件費最小値テキスト"/>
        <xdr:cNvSpPr txBox="1"/>
      </xdr:nvSpPr>
      <xdr:spPr>
        <a:xfrm>
          <a:off x="4686300" y="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4794</xdr:rowOff>
    </xdr:from>
    <xdr:to>
      <xdr:col>24</xdr:col>
      <xdr:colOff>152400</xdr:colOff>
      <xdr:row>39</xdr:row>
      <xdr:rowOff>4794</xdr:rowOff>
    </xdr:to>
    <xdr:cxnSp macro="">
      <xdr:nvCxnSpPr>
        <xdr:cNvPr id="60" name="直線コネクタ 59"/>
        <xdr:cNvCxnSpPr/>
      </xdr:nvCxnSpPr>
      <xdr:spPr>
        <a:xfrm>
          <a:off x="4546600" y="669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40755</xdr:rowOff>
    </xdr:from>
    <xdr:ext cx="534377" cy="259045"/>
    <xdr:sp macro="" textlink="">
      <xdr:nvSpPr>
        <xdr:cNvPr id="61" name="人件費最大値テキスト"/>
        <xdr:cNvSpPr txBox="1"/>
      </xdr:nvSpPr>
      <xdr:spPr>
        <a:xfrm>
          <a:off x="4686300" y="48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94078</xdr:rowOff>
    </xdr:from>
    <xdr:to>
      <xdr:col>24</xdr:col>
      <xdr:colOff>152400</xdr:colOff>
      <xdr:row>29</xdr:row>
      <xdr:rowOff>94078</xdr:rowOff>
    </xdr:to>
    <xdr:cxnSp macro="">
      <xdr:nvCxnSpPr>
        <xdr:cNvPr id="62" name="直線コネクタ 61"/>
        <xdr:cNvCxnSpPr/>
      </xdr:nvCxnSpPr>
      <xdr:spPr>
        <a:xfrm>
          <a:off x="4546600" y="50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116742</xdr:rowOff>
    </xdr:from>
    <xdr:to>
      <xdr:col>24</xdr:col>
      <xdr:colOff>63500</xdr:colOff>
      <xdr:row>31</xdr:row>
      <xdr:rowOff>10541</xdr:rowOff>
    </xdr:to>
    <xdr:cxnSp macro="">
      <xdr:nvCxnSpPr>
        <xdr:cNvPr id="63" name="直線コネクタ 62"/>
        <xdr:cNvCxnSpPr/>
      </xdr:nvCxnSpPr>
      <xdr:spPr>
        <a:xfrm flipV="1">
          <a:off x="3797300" y="5260242"/>
          <a:ext cx="838200" cy="6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105209</xdr:rowOff>
    </xdr:from>
    <xdr:ext cx="534377" cy="259045"/>
    <xdr:sp macro="" textlink="">
      <xdr:nvSpPr>
        <xdr:cNvPr id="64" name="人件費平均値テキスト"/>
        <xdr:cNvSpPr txBox="1"/>
      </xdr:nvSpPr>
      <xdr:spPr>
        <a:xfrm>
          <a:off x="4686300" y="593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126782</xdr:rowOff>
    </xdr:from>
    <xdr:to>
      <xdr:col>24</xdr:col>
      <xdr:colOff>114300</xdr:colOff>
      <xdr:row>35</xdr:row>
      <xdr:rowOff>56932</xdr:rowOff>
    </xdr:to>
    <xdr:sp macro="" textlink="">
      <xdr:nvSpPr>
        <xdr:cNvPr id="65" name="フローチャート: 判断 64"/>
        <xdr:cNvSpPr/>
      </xdr:nvSpPr>
      <xdr:spPr>
        <a:xfrm>
          <a:off x="4584700" y="595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10541</xdr:rowOff>
    </xdr:from>
    <xdr:to>
      <xdr:col>19</xdr:col>
      <xdr:colOff>177800</xdr:colOff>
      <xdr:row>31</xdr:row>
      <xdr:rowOff>15113</xdr:rowOff>
    </xdr:to>
    <xdr:cxnSp macro="">
      <xdr:nvCxnSpPr>
        <xdr:cNvPr id="66" name="直線コネクタ 65"/>
        <xdr:cNvCxnSpPr/>
      </xdr:nvCxnSpPr>
      <xdr:spPr>
        <a:xfrm flipV="1">
          <a:off x="2908300" y="532549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143144</xdr:rowOff>
    </xdr:from>
    <xdr:to>
      <xdr:col>20</xdr:col>
      <xdr:colOff>38100</xdr:colOff>
      <xdr:row>35</xdr:row>
      <xdr:rowOff>73294</xdr:rowOff>
    </xdr:to>
    <xdr:sp macro="" textlink="">
      <xdr:nvSpPr>
        <xdr:cNvPr id="67" name="フローチャート: 判断 66"/>
        <xdr:cNvSpPr/>
      </xdr:nvSpPr>
      <xdr:spPr>
        <a:xfrm>
          <a:off x="37465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64421</xdr:rowOff>
    </xdr:from>
    <xdr:ext cx="534377" cy="259045"/>
    <xdr:sp macro="" textlink="">
      <xdr:nvSpPr>
        <xdr:cNvPr id="68" name="テキスト ボックス 67"/>
        <xdr:cNvSpPr txBox="1"/>
      </xdr:nvSpPr>
      <xdr:spPr>
        <a:xfrm>
          <a:off x="3530111" y="60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164421</xdr:rowOff>
    </xdr:from>
    <xdr:to>
      <xdr:col>15</xdr:col>
      <xdr:colOff>50800</xdr:colOff>
      <xdr:row>31</xdr:row>
      <xdr:rowOff>15113</xdr:rowOff>
    </xdr:to>
    <xdr:cxnSp macro="">
      <xdr:nvCxnSpPr>
        <xdr:cNvPr id="69" name="直線コネクタ 68"/>
        <xdr:cNvCxnSpPr/>
      </xdr:nvCxnSpPr>
      <xdr:spPr>
        <a:xfrm>
          <a:off x="2019300" y="5307921"/>
          <a:ext cx="8890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15781</xdr:rowOff>
    </xdr:from>
    <xdr:to>
      <xdr:col>15</xdr:col>
      <xdr:colOff>101600</xdr:colOff>
      <xdr:row>35</xdr:row>
      <xdr:rowOff>117381</xdr:rowOff>
    </xdr:to>
    <xdr:sp macro="" textlink="">
      <xdr:nvSpPr>
        <xdr:cNvPr id="70" name="フローチャート: 判断 69"/>
        <xdr:cNvSpPr/>
      </xdr:nvSpPr>
      <xdr:spPr>
        <a:xfrm>
          <a:off x="2857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108508</xdr:rowOff>
    </xdr:from>
    <xdr:ext cx="534377" cy="259045"/>
    <xdr:sp macro="" textlink="">
      <xdr:nvSpPr>
        <xdr:cNvPr id="71" name="テキスト ボックス 70"/>
        <xdr:cNvSpPr txBox="1"/>
      </xdr:nvSpPr>
      <xdr:spPr>
        <a:xfrm>
          <a:off x="2641111" y="61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164421</xdr:rowOff>
    </xdr:from>
    <xdr:to>
      <xdr:col>10</xdr:col>
      <xdr:colOff>114300</xdr:colOff>
      <xdr:row>31</xdr:row>
      <xdr:rowOff>60245</xdr:rowOff>
    </xdr:to>
    <xdr:cxnSp macro="">
      <xdr:nvCxnSpPr>
        <xdr:cNvPr id="72" name="直線コネクタ 71"/>
        <xdr:cNvCxnSpPr/>
      </xdr:nvCxnSpPr>
      <xdr:spPr>
        <a:xfrm flipV="1">
          <a:off x="1130300" y="5307921"/>
          <a:ext cx="889000" cy="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13299</xdr:rowOff>
    </xdr:from>
    <xdr:to>
      <xdr:col>10</xdr:col>
      <xdr:colOff>165100</xdr:colOff>
      <xdr:row>35</xdr:row>
      <xdr:rowOff>114899</xdr:rowOff>
    </xdr:to>
    <xdr:sp macro="" textlink="">
      <xdr:nvSpPr>
        <xdr:cNvPr id="73" name="フローチャート: 判断 72"/>
        <xdr:cNvSpPr/>
      </xdr:nvSpPr>
      <xdr:spPr>
        <a:xfrm>
          <a:off x="1968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106026</xdr:rowOff>
    </xdr:from>
    <xdr:ext cx="534377" cy="259045"/>
    <xdr:sp macro="" textlink="">
      <xdr:nvSpPr>
        <xdr:cNvPr id="74" name="テキスト ボックス 73"/>
        <xdr:cNvSpPr txBox="1"/>
      </xdr:nvSpPr>
      <xdr:spPr>
        <a:xfrm>
          <a:off x="1752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99514</xdr:rowOff>
    </xdr:from>
    <xdr:to>
      <xdr:col>6</xdr:col>
      <xdr:colOff>38100</xdr:colOff>
      <xdr:row>36</xdr:row>
      <xdr:rowOff>29664</xdr:rowOff>
    </xdr:to>
    <xdr:sp macro="" textlink="">
      <xdr:nvSpPr>
        <xdr:cNvPr id="75" name="フローチャート: 判断 74"/>
        <xdr:cNvSpPr/>
      </xdr:nvSpPr>
      <xdr:spPr>
        <a:xfrm>
          <a:off x="1079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20791</xdr:rowOff>
    </xdr:from>
    <xdr:ext cx="534377" cy="259045"/>
    <xdr:sp macro="" textlink="">
      <xdr:nvSpPr>
        <xdr:cNvPr id="76" name="テキスト ボックス 75"/>
        <xdr:cNvSpPr txBox="1"/>
      </xdr:nvSpPr>
      <xdr:spPr>
        <a:xfrm>
          <a:off x="863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65942</xdr:rowOff>
    </xdr:from>
    <xdr:to>
      <xdr:col>24</xdr:col>
      <xdr:colOff>114300</xdr:colOff>
      <xdr:row>30</xdr:row>
      <xdr:rowOff>167542</xdr:rowOff>
    </xdr:to>
    <xdr:sp macro="" textlink="">
      <xdr:nvSpPr>
        <xdr:cNvPr id="82" name="楕円 81"/>
        <xdr:cNvSpPr/>
      </xdr:nvSpPr>
      <xdr:spPr>
        <a:xfrm>
          <a:off x="4584700" y="520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88819</xdr:rowOff>
    </xdr:from>
    <xdr:ext cx="534377" cy="259045"/>
    <xdr:sp macro="" textlink="">
      <xdr:nvSpPr>
        <xdr:cNvPr id="83" name="人件費該当値テキスト"/>
        <xdr:cNvSpPr txBox="1"/>
      </xdr:nvSpPr>
      <xdr:spPr>
        <a:xfrm>
          <a:off x="4686300" y="50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131191</xdr:rowOff>
    </xdr:from>
    <xdr:to>
      <xdr:col>20</xdr:col>
      <xdr:colOff>38100</xdr:colOff>
      <xdr:row>31</xdr:row>
      <xdr:rowOff>61341</xdr:rowOff>
    </xdr:to>
    <xdr:sp macro="" textlink="">
      <xdr:nvSpPr>
        <xdr:cNvPr id="84" name="楕円 83"/>
        <xdr:cNvSpPr/>
      </xdr:nvSpPr>
      <xdr:spPr>
        <a:xfrm>
          <a:off x="3746500" y="527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77868</xdr:rowOff>
    </xdr:from>
    <xdr:ext cx="534377" cy="259045"/>
    <xdr:sp macro="" textlink="">
      <xdr:nvSpPr>
        <xdr:cNvPr id="85" name="テキスト ボックス 84"/>
        <xdr:cNvSpPr txBox="1"/>
      </xdr:nvSpPr>
      <xdr:spPr>
        <a:xfrm>
          <a:off x="3530111" y="50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135763</xdr:rowOff>
    </xdr:from>
    <xdr:to>
      <xdr:col>15</xdr:col>
      <xdr:colOff>101600</xdr:colOff>
      <xdr:row>31</xdr:row>
      <xdr:rowOff>65913</xdr:rowOff>
    </xdr:to>
    <xdr:sp macro="" textlink="">
      <xdr:nvSpPr>
        <xdr:cNvPr id="86" name="楕円 85"/>
        <xdr:cNvSpPr/>
      </xdr:nvSpPr>
      <xdr:spPr>
        <a:xfrm>
          <a:off x="2857500" y="527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82440</xdr:rowOff>
    </xdr:from>
    <xdr:ext cx="534377" cy="259045"/>
    <xdr:sp macro="" textlink="">
      <xdr:nvSpPr>
        <xdr:cNvPr id="87" name="テキスト ボックス 86"/>
        <xdr:cNvSpPr txBox="1"/>
      </xdr:nvSpPr>
      <xdr:spPr>
        <a:xfrm>
          <a:off x="2641111" y="505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113621</xdr:rowOff>
    </xdr:from>
    <xdr:to>
      <xdr:col>10</xdr:col>
      <xdr:colOff>165100</xdr:colOff>
      <xdr:row>31</xdr:row>
      <xdr:rowOff>43771</xdr:rowOff>
    </xdr:to>
    <xdr:sp macro="" textlink="">
      <xdr:nvSpPr>
        <xdr:cNvPr id="88" name="楕円 87"/>
        <xdr:cNvSpPr/>
      </xdr:nvSpPr>
      <xdr:spPr>
        <a:xfrm>
          <a:off x="1968500" y="525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60298</xdr:rowOff>
    </xdr:from>
    <xdr:ext cx="534377" cy="259045"/>
    <xdr:sp macro="" textlink="">
      <xdr:nvSpPr>
        <xdr:cNvPr id="89" name="テキスト ボックス 88"/>
        <xdr:cNvSpPr txBox="1"/>
      </xdr:nvSpPr>
      <xdr:spPr>
        <a:xfrm>
          <a:off x="1752111" y="503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9445</xdr:rowOff>
    </xdr:from>
    <xdr:to>
      <xdr:col>6</xdr:col>
      <xdr:colOff>38100</xdr:colOff>
      <xdr:row>31</xdr:row>
      <xdr:rowOff>111045</xdr:rowOff>
    </xdr:to>
    <xdr:sp macro="" textlink="">
      <xdr:nvSpPr>
        <xdr:cNvPr id="90" name="楕円 89"/>
        <xdr:cNvSpPr/>
      </xdr:nvSpPr>
      <xdr:spPr>
        <a:xfrm>
          <a:off x="1079500" y="53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127572</xdr:rowOff>
    </xdr:from>
    <xdr:ext cx="534377" cy="259045"/>
    <xdr:sp macro="" textlink="">
      <xdr:nvSpPr>
        <xdr:cNvPr id="91" name="テキスト ボックス 90"/>
        <xdr:cNvSpPr txBox="1"/>
      </xdr:nvSpPr>
      <xdr:spPr>
        <a:xfrm>
          <a:off x="863111" y="509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146754</xdr:rowOff>
    </xdr:from>
    <xdr:to>
      <xdr:col>24</xdr:col>
      <xdr:colOff>62865</xdr:colOff>
      <xdr:row>58</xdr:row>
      <xdr:rowOff>90747</xdr:rowOff>
    </xdr:to>
    <xdr:cxnSp macro="">
      <xdr:nvCxnSpPr>
        <xdr:cNvPr id="118" name="直線コネクタ 117"/>
        <xdr:cNvCxnSpPr/>
      </xdr:nvCxnSpPr>
      <xdr:spPr>
        <a:xfrm flipV="1">
          <a:off x="4633595" y="8719254"/>
          <a:ext cx="1270" cy="13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94574</xdr:rowOff>
    </xdr:from>
    <xdr:ext cx="534377" cy="259045"/>
    <xdr:sp macro="" textlink="">
      <xdr:nvSpPr>
        <xdr:cNvPr id="119" name="物件費最小値テキスト"/>
        <xdr:cNvSpPr txBox="1"/>
      </xdr:nvSpPr>
      <xdr:spPr>
        <a:xfrm>
          <a:off x="4686300" y="100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90747</xdr:rowOff>
    </xdr:from>
    <xdr:to>
      <xdr:col>24</xdr:col>
      <xdr:colOff>152400</xdr:colOff>
      <xdr:row>58</xdr:row>
      <xdr:rowOff>90747</xdr:rowOff>
    </xdr:to>
    <xdr:cxnSp macro="">
      <xdr:nvCxnSpPr>
        <xdr:cNvPr id="120" name="直線コネクタ 119"/>
        <xdr:cNvCxnSpPr/>
      </xdr:nvCxnSpPr>
      <xdr:spPr>
        <a:xfrm>
          <a:off x="4546600" y="1003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93431</xdr:rowOff>
    </xdr:from>
    <xdr:ext cx="534377" cy="259045"/>
    <xdr:sp macro="" textlink="">
      <xdr:nvSpPr>
        <xdr:cNvPr id="121" name="物件費最大値テキスト"/>
        <xdr:cNvSpPr txBox="1"/>
      </xdr:nvSpPr>
      <xdr:spPr>
        <a:xfrm>
          <a:off x="4686300" y="84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146754</xdr:rowOff>
    </xdr:from>
    <xdr:to>
      <xdr:col>24</xdr:col>
      <xdr:colOff>152400</xdr:colOff>
      <xdr:row>50</xdr:row>
      <xdr:rowOff>146754</xdr:rowOff>
    </xdr:to>
    <xdr:cxnSp macro="">
      <xdr:nvCxnSpPr>
        <xdr:cNvPr id="122" name="直線コネクタ 121"/>
        <xdr:cNvCxnSpPr/>
      </xdr:nvCxnSpPr>
      <xdr:spPr>
        <a:xfrm>
          <a:off x="4546600" y="871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142182</xdr:rowOff>
    </xdr:from>
    <xdr:to>
      <xdr:col>24</xdr:col>
      <xdr:colOff>63500</xdr:colOff>
      <xdr:row>50</xdr:row>
      <xdr:rowOff>146754</xdr:rowOff>
    </xdr:to>
    <xdr:cxnSp macro="">
      <xdr:nvCxnSpPr>
        <xdr:cNvPr id="123" name="直線コネクタ 122"/>
        <xdr:cNvCxnSpPr/>
      </xdr:nvCxnSpPr>
      <xdr:spPr>
        <a:xfrm>
          <a:off x="3797300" y="8543232"/>
          <a:ext cx="8382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144104</xdr:rowOff>
    </xdr:from>
    <xdr:ext cx="534377" cy="259045"/>
    <xdr:sp macro="" textlink="">
      <xdr:nvSpPr>
        <xdr:cNvPr id="124" name="物件費平均値テキスト"/>
        <xdr:cNvSpPr txBox="1"/>
      </xdr:nvSpPr>
      <xdr:spPr>
        <a:xfrm>
          <a:off x="4686300" y="9402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165677</xdr:rowOff>
    </xdr:from>
    <xdr:to>
      <xdr:col>24</xdr:col>
      <xdr:colOff>114300</xdr:colOff>
      <xdr:row>55</xdr:row>
      <xdr:rowOff>95827</xdr:rowOff>
    </xdr:to>
    <xdr:sp macro="" textlink="">
      <xdr:nvSpPr>
        <xdr:cNvPr id="125" name="フローチャート: 判断 124"/>
        <xdr:cNvSpPr/>
      </xdr:nvSpPr>
      <xdr:spPr>
        <a:xfrm>
          <a:off x="45847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133691</xdr:rowOff>
    </xdr:from>
    <xdr:to>
      <xdr:col>19</xdr:col>
      <xdr:colOff>177800</xdr:colOff>
      <xdr:row>49</xdr:row>
      <xdr:rowOff>142182</xdr:rowOff>
    </xdr:to>
    <xdr:cxnSp macro="">
      <xdr:nvCxnSpPr>
        <xdr:cNvPr id="126" name="直線コネクタ 125"/>
        <xdr:cNvCxnSpPr/>
      </xdr:nvCxnSpPr>
      <xdr:spPr>
        <a:xfrm>
          <a:off x="2908300" y="8534741"/>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110454</xdr:rowOff>
    </xdr:from>
    <xdr:to>
      <xdr:col>20</xdr:col>
      <xdr:colOff>38100</xdr:colOff>
      <xdr:row>56</xdr:row>
      <xdr:rowOff>40604</xdr:rowOff>
    </xdr:to>
    <xdr:sp macro="" textlink="">
      <xdr:nvSpPr>
        <xdr:cNvPr id="127" name="フローチャート: 判断 126"/>
        <xdr:cNvSpPr/>
      </xdr:nvSpPr>
      <xdr:spPr>
        <a:xfrm>
          <a:off x="3746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31731</xdr:rowOff>
    </xdr:from>
    <xdr:ext cx="534377" cy="259045"/>
    <xdr:sp macro="" textlink="">
      <xdr:nvSpPr>
        <xdr:cNvPr id="128" name="テキスト ボックス 127"/>
        <xdr:cNvSpPr txBox="1"/>
      </xdr:nvSpPr>
      <xdr:spPr>
        <a:xfrm>
          <a:off x="3530111" y="96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133691</xdr:rowOff>
    </xdr:from>
    <xdr:to>
      <xdr:col>15</xdr:col>
      <xdr:colOff>50800</xdr:colOff>
      <xdr:row>52</xdr:row>
      <xdr:rowOff>61682</xdr:rowOff>
    </xdr:to>
    <xdr:cxnSp macro="">
      <xdr:nvCxnSpPr>
        <xdr:cNvPr id="129" name="直線コネクタ 128"/>
        <xdr:cNvCxnSpPr/>
      </xdr:nvCxnSpPr>
      <xdr:spPr>
        <a:xfrm flipV="1">
          <a:off x="2019300" y="8534741"/>
          <a:ext cx="889000" cy="4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125999</xdr:rowOff>
    </xdr:from>
    <xdr:to>
      <xdr:col>15</xdr:col>
      <xdr:colOff>101600</xdr:colOff>
      <xdr:row>56</xdr:row>
      <xdr:rowOff>56149</xdr:rowOff>
    </xdr:to>
    <xdr:sp macro="" textlink="">
      <xdr:nvSpPr>
        <xdr:cNvPr id="130" name="フローチャート: 判断 129"/>
        <xdr:cNvSpPr/>
      </xdr:nvSpPr>
      <xdr:spPr>
        <a:xfrm>
          <a:off x="2857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47276</xdr:rowOff>
    </xdr:from>
    <xdr:ext cx="534377" cy="259045"/>
    <xdr:sp macro="" textlink="">
      <xdr:nvSpPr>
        <xdr:cNvPr id="131" name="テキスト ボックス 130"/>
        <xdr:cNvSpPr txBox="1"/>
      </xdr:nvSpPr>
      <xdr:spPr>
        <a:xfrm>
          <a:off x="2641111" y="96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61682</xdr:rowOff>
    </xdr:from>
    <xdr:to>
      <xdr:col>10</xdr:col>
      <xdr:colOff>114300</xdr:colOff>
      <xdr:row>55</xdr:row>
      <xdr:rowOff>27196</xdr:rowOff>
    </xdr:to>
    <xdr:cxnSp macro="">
      <xdr:nvCxnSpPr>
        <xdr:cNvPr id="132" name="直線コネクタ 131"/>
        <xdr:cNvCxnSpPr/>
      </xdr:nvCxnSpPr>
      <xdr:spPr>
        <a:xfrm flipV="1">
          <a:off x="1130300" y="8977082"/>
          <a:ext cx="889000" cy="47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3339</xdr:rowOff>
    </xdr:from>
    <xdr:to>
      <xdr:col>10</xdr:col>
      <xdr:colOff>165100</xdr:colOff>
      <xdr:row>56</xdr:row>
      <xdr:rowOff>104939</xdr:rowOff>
    </xdr:to>
    <xdr:sp macro="" textlink="">
      <xdr:nvSpPr>
        <xdr:cNvPr id="133" name="フローチャート: 判断 132"/>
        <xdr:cNvSpPr/>
      </xdr:nvSpPr>
      <xdr:spPr>
        <a:xfrm>
          <a:off x="1968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96066</xdr:rowOff>
    </xdr:from>
    <xdr:ext cx="534377" cy="259045"/>
    <xdr:sp macro="" textlink="">
      <xdr:nvSpPr>
        <xdr:cNvPr id="134" name="テキスト ボックス 133"/>
        <xdr:cNvSpPr txBox="1"/>
      </xdr:nvSpPr>
      <xdr:spPr>
        <a:xfrm>
          <a:off x="1752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5" name="フローチャート: 判断 134"/>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1000</xdr:rowOff>
    </xdr:from>
    <xdr:ext cx="534377" cy="259045"/>
    <xdr:sp macro="" textlink="">
      <xdr:nvSpPr>
        <xdr:cNvPr id="136" name="テキスト ボックス 135"/>
        <xdr:cNvSpPr txBox="1"/>
      </xdr:nvSpPr>
      <xdr:spPr>
        <a:xfrm>
          <a:off x="863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95954</xdr:rowOff>
    </xdr:from>
    <xdr:to>
      <xdr:col>24</xdr:col>
      <xdr:colOff>114300</xdr:colOff>
      <xdr:row>51</xdr:row>
      <xdr:rowOff>26104</xdr:rowOff>
    </xdr:to>
    <xdr:sp macro="" textlink="">
      <xdr:nvSpPr>
        <xdr:cNvPr id="142" name="楕円 141"/>
        <xdr:cNvSpPr/>
      </xdr:nvSpPr>
      <xdr:spPr>
        <a:xfrm>
          <a:off x="4584700" y="866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48981</xdr:rowOff>
    </xdr:from>
    <xdr:ext cx="534377" cy="259045"/>
    <xdr:sp macro="" textlink="">
      <xdr:nvSpPr>
        <xdr:cNvPr id="143" name="物件費該当値テキスト"/>
        <xdr:cNvSpPr txBox="1"/>
      </xdr:nvSpPr>
      <xdr:spPr>
        <a:xfrm>
          <a:off x="4686300" y="86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91382</xdr:rowOff>
    </xdr:from>
    <xdr:to>
      <xdr:col>20</xdr:col>
      <xdr:colOff>38100</xdr:colOff>
      <xdr:row>50</xdr:row>
      <xdr:rowOff>21532</xdr:rowOff>
    </xdr:to>
    <xdr:sp macro="" textlink="">
      <xdr:nvSpPr>
        <xdr:cNvPr id="144" name="楕円 143"/>
        <xdr:cNvSpPr/>
      </xdr:nvSpPr>
      <xdr:spPr>
        <a:xfrm>
          <a:off x="3746500" y="84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48</xdr:row>
      <xdr:rowOff>38059</xdr:rowOff>
    </xdr:from>
    <xdr:ext cx="534377" cy="259045"/>
    <xdr:sp macro="" textlink="">
      <xdr:nvSpPr>
        <xdr:cNvPr id="145" name="テキスト ボックス 144"/>
        <xdr:cNvSpPr txBox="1"/>
      </xdr:nvSpPr>
      <xdr:spPr>
        <a:xfrm>
          <a:off x="3530111" y="82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82891</xdr:rowOff>
    </xdr:from>
    <xdr:to>
      <xdr:col>15</xdr:col>
      <xdr:colOff>101600</xdr:colOff>
      <xdr:row>50</xdr:row>
      <xdr:rowOff>13041</xdr:rowOff>
    </xdr:to>
    <xdr:sp macro="" textlink="">
      <xdr:nvSpPr>
        <xdr:cNvPr id="146" name="楕円 145"/>
        <xdr:cNvSpPr/>
      </xdr:nvSpPr>
      <xdr:spPr>
        <a:xfrm>
          <a:off x="2857500" y="8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48</xdr:row>
      <xdr:rowOff>29568</xdr:rowOff>
    </xdr:from>
    <xdr:ext cx="534377" cy="259045"/>
    <xdr:sp macro="" textlink="">
      <xdr:nvSpPr>
        <xdr:cNvPr id="147" name="テキスト ボックス 146"/>
        <xdr:cNvSpPr txBox="1"/>
      </xdr:nvSpPr>
      <xdr:spPr>
        <a:xfrm>
          <a:off x="2641111" y="825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10882</xdr:rowOff>
    </xdr:from>
    <xdr:to>
      <xdr:col>10</xdr:col>
      <xdr:colOff>165100</xdr:colOff>
      <xdr:row>52</xdr:row>
      <xdr:rowOff>112482</xdr:rowOff>
    </xdr:to>
    <xdr:sp macro="" textlink="">
      <xdr:nvSpPr>
        <xdr:cNvPr id="148" name="楕円 147"/>
        <xdr:cNvSpPr/>
      </xdr:nvSpPr>
      <xdr:spPr>
        <a:xfrm>
          <a:off x="1968500" y="892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129009</xdr:rowOff>
    </xdr:from>
    <xdr:ext cx="534377" cy="259045"/>
    <xdr:sp macro="" textlink="">
      <xdr:nvSpPr>
        <xdr:cNvPr id="149" name="テキスト ボックス 148"/>
        <xdr:cNvSpPr txBox="1"/>
      </xdr:nvSpPr>
      <xdr:spPr>
        <a:xfrm>
          <a:off x="1752111" y="870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147846</xdr:rowOff>
    </xdr:from>
    <xdr:to>
      <xdr:col>6</xdr:col>
      <xdr:colOff>38100</xdr:colOff>
      <xdr:row>55</xdr:row>
      <xdr:rowOff>77996</xdr:rowOff>
    </xdr:to>
    <xdr:sp macro="" textlink="">
      <xdr:nvSpPr>
        <xdr:cNvPr id="150" name="楕円 149"/>
        <xdr:cNvSpPr/>
      </xdr:nvSpPr>
      <xdr:spPr>
        <a:xfrm>
          <a:off x="1079500" y="94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94523</xdr:rowOff>
    </xdr:from>
    <xdr:ext cx="534377" cy="259045"/>
    <xdr:sp macro="" textlink="">
      <xdr:nvSpPr>
        <xdr:cNvPr id="151" name="テキスト ボックス 150"/>
        <xdr:cNvSpPr txBox="1"/>
      </xdr:nvSpPr>
      <xdr:spPr>
        <a:xfrm>
          <a:off x="863111" y="91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133528</xdr:rowOff>
    </xdr:from>
    <xdr:to>
      <xdr:col>24</xdr:col>
      <xdr:colOff>62865</xdr:colOff>
      <xdr:row>77</xdr:row>
      <xdr:rowOff>152158</xdr:rowOff>
    </xdr:to>
    <xdr:cxnSp macro="">
      <xdr:nvCxnSpPr>
        <xdr:cNvPr id="171" name="直線コネクタ 170"/>
        <xdr:cNvCxnSpPr/>
      </xdr:nvCxnSpPr>
      <xdr:spPr>
        <a:xfrm flipV="1">
          <a:off x="4633595" y="12135028"/>
          <a:ext cx="1270" cy="121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155985</xdr:rowOff>
    </xdr:from>
    <xdr:ext cx="378565" cy="259045"/>
    <xdr:sp macro="" textlink="">
      <xdr:nvSpPr>
        <xdr:cNvPr id="172" name="維持補修費最小値テキスト"/>
        <xdr:cNvSpPr txBox="1"/>
      </xdr:nvSpPr>
      <xdr:spPr>
        <a:xfrm>
          <a:off x="4686300" y="13357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152158</xdr:rowOff>
    </xdr:from>
    <xdr:to>
      <xdr:col>24</xdr:col>
      <xdr:colOff>152400</xdr:colOff>
      <xdr:row>77</xdr:row>
      <xdr:rowOff>152158</xdr:rowOff>
    </xdr:to>
    <xdr:cxnSp macro="">
      <xdr:nvCxnSpPr>
        <xdr:cNvPr id="173" name="直線コネクタ 172"/>
        <xdr:cNvCxnSpPr/>
      </xdr:nvCxnSpPr>
      <xdr:spPr>
        <a:xfrm>
          <a:off x="4546600" y="133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80205</xdr:rowOff>
    </xdr:from>
    <xdr:ext cx="534377" cy="259045"/>
    <xdr:sp macro="" textlink="">
      <xdr:nvSpPr>
        <xdr:cNvPr id="174" name="維持補修費最大値テキスト"/>
        <xdr:cNvSpPr txBox="1"/>
      </xdr:nvSpPr>
      <xdr:spPr>
        <a:xfrm>
          <a:off x="4686300" y="11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133528</xdr:rowOff>
    </xdr:from>
    <xdr:to>
      <xdr:col>24</xdr:col>
      <xdr:colOff>152400</xdr:colOff>
      <xdr:row>70</xdr:row>
      <xdr:rowOff>133528</xdr:rowOff>
    </xdr:to>
    <xdr:cxnSp macro="">
      <xdr:nvCxnSpPr>
        <xdr:cNvPr id="175" name="直線コネクタ 174"/>
        <xdr:cNvCxnSpPr/>
      </xdr:nvCxnSpPr>
      <xdr:spPr>
        <a:xfrm>
          <a:off x="4546600" y="121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59004</xdr:rowOff>
    </xdr:from>
    <xdr:to>
      <xdr:col>24</xdr:col>
      <xdr:colOff>63500</xdr:colOff>
      <xdr:row>77</xdr:row>
      <xdr:rowOff>78436</xdr:rowOff>
    </xdr:to>
    <xdr:cxnSp macro="">
      <xdr:nvCxnSpPr>
        <xdr:cNvPr id="176" name="直線コネクタ 175"/>
        <xdr:cNvCxnSpPr/>
      </xdr:nvCxnSpPr>
      <xdr:spPr>
        <a:xfrm>
          <a:off x="3797300" y="13260654"/>
          <a:ext cx="8382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51370</xdr:rowOff>
    </xdr:from>
    <xdr:ext cx="469744" cy="259045"/>
    <xdr:sp macro="" textlink="">
      <xdr:nvSpPr>
        <xdr:cNvPr id="177" name="維持補修費平均値テキスト"/>
        <xdr:cNvSpPr txBox="1"/>
      </xdr:nvSpPr>
      <xdr:spPr>
        <a:xfrm>
          <a:off x="4686300" y="1291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28493</xdr:rowOff>
    </xdr:from>
    <xdr:to>
      <xdr:col>24</xdr:col>
      <xdr:colOff>114300</xdr:colOff>
      <xdr:row>76</xdr:row>
      <xdr:rowOff>130093</xdr:rowOff>
    </xdr:to>
    <xdr:sp macro="" textlink="">
      <xdr:nvSpPr>
        <xdr:cNvPr id="178" name="フローチャート: 判断 177"/>
        <xdr:cNvSpPr/>
      </xdr:nvSpPr>
      <xdr:spPr>
        <a:xfrm>
          <a:off x="45847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44374</xdr:rowOff>
    </xdr:from>
    <xdr:to>
      <xdr:col>19</xdr:col>
      <xdr:colOff>177800</xdr:colOff>
      <xdr:row>77</xdr:row>
      <xdr:rowOff>59004</xdr:rowOff>
    </xdr:to>
    <xdr:cxnSp macro="">
      <xdr:nvCxnSpPr>
        <xdr:cNvPr id="179" name="直線コネクタ 178"/>
        <xdr:cNvCxnSpPr/>
      </xdr:nvCxnSpPr>
      <xdr:spPr>
        <a:xfrm>
          <a:off x="2908300" y="13246024"/>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7519</xdr:rowOff>
    </xdr:from>
    <xdr:to>
      <xdr:col>20</xdr:col>
      <xdr:colOff>38100</xdr:colOff>
      <xdr:row>76</xdr:row>
      <xdr:rowOff>109119</xdr:rowOff>
    </xdr:to>
    <xdr:sp macro="" textlink="">
      <xdr:nvSpPr>
        <xdr:cNvPr id="180" name="フローチャート: 判断 179"/>
        <xdr:cNvSpPr/>
      </xdr:nvSpPr>
      <xdr:spPr>
        <a:xfrm>
          <a:off x="3746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125645</xdr:rowOff>
    </xdr:from>
    <xdr:ext cx="469744" cy="259045"/>
    <xdr:sp macro="" textlink="">
      <xdr:nvSpPr>
        <xdr:cNvPr id="181" name="テキスト ボックス 180"/>
        <xdr:cNvSpPr txBox="1"/>
      </xdr:nvSpPr>
      <xdr:spPr>
        <a:xfrm>
          <a:off x="3562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44374</xdr:rowOff>
    </xdr:from>
    <xdr:to>
      <xdr:col>15</xdr:col>
      <xdr:colOff>50800</xdr:colOff>
      <xdr:row>77</xdr:row>
      <xdr:rowOff>45974</xdr:rowOff>
    </xdr:to>
    <xdr:cxnSp macro="">
      <xdr:nvCxnSpPr>
        <xdr:cNvPr id="182" name="直線コネクタ 181"/>
        <xdr:cNvCxnSpPr/>
      </xdr:nvCxnSpPr>
      <xdr:spPr>
        <a:xfrm flipV="1">
          <a:off x="2019300" y="1324602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160565</xdr:rowOff>
    </xdr:from>
    <xdr:to>
      <xdr:col>15</xdr:col>
      <xdr:colOff>101600</xdr:colOff>
      <xdr:row>76</xdr:row>
      <xdr:rowOff>90715</xdr:rowOff>
    </xdr:to>
    <xdr:sp macro="" textlink="">
      <xdr:nvSpPr>
        <xdr:cNvPr id="183" name="フローチャート: 判断 182"/>
        <xdr:cNvSpPr/>
      </xdr:nvSpPr>
      <xdr:spPr>
        <a:xfrm>
          <a:off x="2857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107243</xdr:rowOff>
    </xdr:from>
    <xdr:ext cx="469744" cy="259045"/>
    <xdr:sp macro="" textlink="">
      <xdr:nvSpPr>
        <xdr:cNvPr id="184" name="テキスト ボックス 183"/>
        <xdr:cNvSpPr txBox="1"/>
      </xdr:nvSpPr>
      <xdr:spPr>
        <a:xfrm>
          <a:off x="2673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45974</xdr:rowOff>
    </xdr:from>
    <xdr:to>
      <xdr:col>10</xdr:col>
      <xdr:colOff>114300</xdr:colOff>
      <xdr:row>77</xdr:row>
      <xdr:rowOff>47516</xdr:rowOff>
    </xdr:to>
    <xdr:cxnSp macro="">
      <xdr:nvCxnSpPr>
        <xdr:cNvPr id="185" name="直線コネクタ 184"/>
        <xdr:cNvCxnSpPr/>
      </xdr:nvCxnSpPr>
      <xdr:spPr>
        <a:xfrm flipV="1">
          <a:off x="1130300" y="13247624"/>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26836</xdr:rowOff>
    </xdr:from>
    <xdr:to>
      <xdr:col>10</xdr:col>
      <xdr:colOff>165100</xdr:colOff>
      <xdr:row>76</xdr:row>
      <xdr:rowOff>128436</xdr:rowOff>
    </xdr:to>
    <xdr:sp macro="" textlink="">
      <xdr:nvSpPr>
        <xdr:cNvPr id="186" name="フローチャート: 判断 185"/>
        <xdr:cNvSpPr/>
      </xdr:nvSpPr>
      <xdr:spPr>
        <a:xfrm>
          <a:off x="1968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144962</xdr:rowOff>
    </xdr:from>
    <xdr:ext cx="469744" cy="259045"/>
    <xdr:sp macro="" textlink="">
      <xdr:nvSpPr>
        <xdr:cNvPr id="187" name="テキスト ボックス 186"/>
        <xdr:cNvSpPr txBox="1"/>
      </xdr:nvSpPr>
      <xdr:spPr>
        <a:xfrm>
          <a:off x="1784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85300</xdr:rowOff>
    </xdr:from>
    <xdr:to>
      <xdr:col>6</xdr:col>
      <xdr:colOff>38100</xdr:colOff>
      <xdr:row>77</xdr:row>
      <xdr:rowOff>15450</xdr:rowOff>
    </xdr:to>
    <xdr:sp macro="" textlink="">
      <xdr:nvSpPr>
        <xdr:cNvPr id="188" name="フローチャート: 判断 187"/>
        <xdr:cNvSpPr/>
      </xdr:nvSpPr>
      <xdr:spPr>
        <a:xfrm>
          <a:off x="1079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31976</xdr:rowOff>
    </xdr:from>
    <xdr:ext cx="469744" cy="259045"/>
    <xdr:sp macro="" textlink="">
      <xdr:nvSpPr>
        <xdr:cNvPr id="189" name="テキスト ボックス 188"/>
        <xdr:cNvSpPr txBox="1"/>
      </xdr:nvSpPr>
      <xdr:spPr>
        <a:xfrm>
          <a:off x="895428"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27636</xdr:rowOff>
    </xdr:from>
    <xdr:to>
      <xdr:col>24</xdr:col>
      <xdr:colOff>114300</xdr:colOff>
      <xdr:row>77</xdr:row>
      <xdr:rowOff>129236</xdr:rowOff>
    </xdr:to>
    <xdr:sp macro="" textlink="">
      <xdr:nvSpPr>
        <xdr:cNvPr id="195" name="楕円 194"/>
        <xdr:cNvSpPr/>
      </xdr:nvSpPr>
      <xdr:spPr>
        <a:xfrm>
          <a:off x="4584700" y="13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114013</xdr:rowOff>
    </xdr:from>
    <xdr:ext cx="469744" cy="259045"/>
    <xdr:sp macro="" textlink="">
      <xdr:nvSpPr>
        <xdr:cNvPr id="196" name="維持補修費該当値テキスト"/>
        <xdr:cNvSpPr txBox="1"/>
      </xdr:nvSpPr>
      <xdr:spPr>
        <a:xfrm>
          <a:off x="4686300" y="1314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8204</xdr:rowOff>
    </xdr:from>
    <xdr:to>
      <xdr:col>20</xdr:col>
      <xdr:colOff>38100</xdr:colOff>
      <xdr:row>77</xdr:row>
      <xdr:rowOff>109804</xdr:rowOff>
    </xdr:to>
    <xdr:sp macro="" textlink="">
      <xdr:nvSpPr>
        <xdr:cNvPr id="197" name="楕円 196"/>
        <xdr:cNvSpPr/>
      </xdr:nvSpPr>
      <xdr:spPr>
        <a:xfrm>
          <a:off x="3746500" y="132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100931</xdr:rowOff>
    </xdr:from>
    <xdr:ext cx="469744" cy="259045"/>
    <xdr:sp macro="" textlink="">
      <xdr:nvSpPr>
        <xdr:cNvPr id="198" name="テキスト ボックス 197"/>
        <xdr:cNvSpPr txBox="1"/>
      </xdr:nvSpPr>
      <xdr:spPr>
        <a:xfrm>
          <a:off x="3562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165024</xdr:rowOff>
    </xdr:from>
    <xdr:to>
      <xdr:col>15</xdr:col>
      <xdr:colOff>101600</xdr:colOff>
      <xdr:row>77</xdr:row>
      <xdr:rowOff>95174</xdr:rowOff>
    </xdr:to>
    <xdr:sp macro="" textlink="">
      <xdr:nvSpPr>
        <xdr:cNvPr id="199" name="楕円 198"/>
        <xdr:cNvSpPr/>
      </xdr:nvSpPr>
      <xdr:spPr>
        <a:xfrm>
          <a:off x="2857500" y="131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86301</xdr:rowOff>
    </xdr:from>
    <xdr:ext cx="469744" cy="259045"/>
    <xdr:sp macro="" textlink="">
      <xdr:nvSpPr>
        <xdr:cNvPr id="200" name="テキスト ボックス 199"/>
        <xdr:cNvSpPr txBox="1"/>
      </xdr:nvSpPr>
      <xdr:spPr>
        <a:xfrm>
          <a:off x="2673428" y="1328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166624</xdr:rowOff>
    </xdr:from>
    <xdr:to>
      <xdr:col>10</xdr:col>
      <xdr:colOff>165100</xdr:colOff>
      <xdr:row>77</xdr:row>
      <xdr:rowOff>96774</xdr:rowOff>
    </xdr:to>
    <xdr:sp macro="" textlink="">
      <xdr:nvSpPr>
        <xdr:cNvPr id="201" name="楕円 200"/>
        <xdr:cNvSpPr/>
      </xdr:nvSpPr>
      <xdr:spPr>
        <a:xfrm>
          <a:off x="1968500" y="131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87901</xdr:rowOff>
    </xdr:from>
    <xdr:ext cx="469744" cy="259045"/>
    <xdr:sp macro="" textlink="">
      <xdr:nvSpPr>
        <xdr:cNvPr id="202" name="テキスト ボックス 201"/>
        <xdr:cNvSpPr txBox="1"/>
      </xdr:nvSpPr>
      <xdr:spPr>
        <a:xfrm>
          <a:off x="1784428" y="1328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168166</xdr:rowOff>
    </xdr:from>
    <xdr:to>
      <xdr:col>6</xdr:col>
      <xdr:colOff>38100</xdr:colOff>
      <xdr:row>77</xdr:row>
      <xdr:rowOff>98316</xdr:rowOff>
    </xdr:to>
    <xdr:sp macro="" textlink="">
      <xdr:nvSpPr>
        <xdr:cNvPr id="203" name="楕円 202"/>
        <xdr:cNvSpPr/>
      </xdr:nvSpPr>
      <xdr:spPr>
        <a:xfrm>
          <a:off x="1079500" y="1319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89443</xdr:rowOff>
    </xdr:from>
    <xdr:ext cx="469744" cy="259045"/>
    <xdr:sp macro="" textlink="">
      <xdr:nvSpPr>
        <xdr:cNvPr id="204" name="テキスト ボックス 203"/>
        <xdr:cNvSpPr txBox="1"/>
      </xdr:nvSpPr>
      <xdr:spPr>
        <a:xfrm>
          <a:off x="895428" y="1329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44222</xdr:rowOff>
    </xdr:from>
    <xdr:to>
      <xdr:col>24</xdr:col>
      <xdr:colOff>62865</xdr:colOff>
      <xdr:row>99</xdr:row>
      <xdr:rowOff>93129</xdr:rowOff>
    </xdr:to>
    <xdr:cxnSp macro="">
      <xdr:nvCxnSpPr>
        <xdr:cNvPr id="229" name="直線コネクタ 228"/>
        <xdr:cNvCxnSpPr/>
      </xdr:nvCxnSpPr>
      <xdr:spPr>
        <a:xfrm flipV="1">
          <a:off x="4633595" y="15646172"/>
          <a:ext cx="1270" cy="1420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96956</xdr:rowOff>
    </xdr:from>
    <xdr:ext cx="534377" cy="259045"/>
    <xdr:sp macro="" textlink="">
      <xdr:nvSpPr>
        <xdr:cNvPr id="230" name="扶助費最小値テキスト"/>
        <xdr:cNvSpPr txBox="1"/>
      </xdr:nvSpPr>
      <xdr:spPr>
        <a:xfrm>
          <a:off x="4686300" y="170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93129</xdr:rowOff>
    </xdr:from>
    <xdr:to>
      <xdr:col>24</xdr:col>
      <xdr:colOff>152400</xdr:colOff>
      <xdr:row>99</xdr:row>
      <xdr:rowOff>93129</xdr:rowOff>
    </xdr:to>
    <xdr:cxnSp macro="">
      <xdr:nvCxnSpPr>
        <xdr:cNvPr id="231" name="直線コネクタ 230"/>
        <xdr:cNvCxnSpPr/>
      </xdr:nvCxnSpPr>
      <xdr:spPr>
        <a:xfrm>
          <a:off x="4546600" y="1706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162349</xdr:rowOff>
    </xdr:from>
    <xdr:ext cx="599010" cy="259045"/>
    <xdr:sp macro="" textlink="">
      <xdr:nvSpPr>
        <xdr:cNvPr id="232" name="扶助費最大値テキスト"/>
        <xdr:cNvSpPr txBox="1"/>
      </xdr:nvSpPr>
      <xdr:spPr>
        <a:xfrm>
          <a:off x="4686300" y="1542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44222</xdr:rowOff>
    </xdr:from>
    <xdr:to>
      <xdr:col>24</xdr:col>
      <xdr:colOff>152400</xdr:colOff>
      <xdr:row>91</xdr:row>
      <xdr:rowOff>44222</xdr:rowOff>
    </xdr:to>
    <xdr:cxnSp macro="">
      <xdr:nvCxnSpPr>
        <xdr:cNvPr id="233" name="直線コネクタ 232"/>
        <xdr:cNvCxnSpPr/>
      </xdr:nvCxnSpPr>
      <xdr:spPr>
        <a:xfrm>
          <a:off x="4546600" y="1564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74854</xdr:rowOff>
    </xdr:from>
    <xdr:to>
      <xdr:col>24</xdr:col>
      <xdr:colOff>63500</xdr:colOff>
      <xdr:row>97</xdr:row>
      <xdr:rowOff>433</xdr:rowOff>
    </xdr:to>
    <xdr:cxnSp macro="">
      <xdr:nvCxnSpPr>
        <xdr:cNvPr id="234" name="直線コネクタ 233"/>
        <xdr:cNvCxnSpPr/>
      </xdr:nvCxnSpPr>
      <xdr:spPr>
        <a:xfrm flipV="1">
          <a:off x="3797300" y="16534054"/>
          <a:ext cx="838200" cy="9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142054</xdr:rowOff>
    </xdr:from>
    <xdr:ext cx="599010" cy="259045"/>
    <xdr:sp macro="" textlink="">
      <xdr:nvSpPr>
        <xdr:cNvPr id="235" name="扶助費平均値テキスト"/>
        <xdr:cNvSpPr txBox="1"/>
      </xdr:nvSpPr>
      <xdr:spPr>
        <a:xfrm>
          <a:off x="4686300" y="166012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163627</xdr:rowOff>
    </xdr:from>
    <xdr:to>
      <xdr:col>24</xdr:col>
      <xdr:colOff>114300</xdr:colOff>
      <xdr:row>97</xdr:row>
      <xdr:rowOff>93777</xdr:rowOff>
    </xdr:to>
    <xdr:sp macro="" textlink="">
      <xdr:nvSpPr>
        <xdr:cNvPr id="236" name="フローチャート: 判断 235"/>
        <xdr:cNvSpPr/>
      </xdr:nvSpPr>
      <xdr:spPr>
        <a:xfrm>
          <a:off x="45847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433</xdr:rowOff>
    </xdr:from>
    <xdr:to>
      <xdr:col>19</xdr:col>
      <xdr:colOff>177800</xdr:colOff>
      <xdr:row>97</xdr:row>
      <xdr:rowOff>29617</xdr:rowOff>
    </xdr:to>
    <xdr:cxnSp macro="">
      <xdr:nvCxnSpPr>
        <xdr:cNvPr id="237" name="直線コネクタ 236"/>
        <xdr:cNvCxnSpPr/>
      </xdr:nvCxnSpPr>
      <xdr:spPr>
        <a:xfrm flipV="1">
          <a:off x="2908300" y="16631083"/>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65697</xdr:rowOff>
    </xdr:from>
    <xdr:to>
      <xdr:col>20</xdr:col>
      <xdr:colOff>38100</xdr:colOff>
      <xdr:row>97</xdr:row>
      <xdr:rowOff>167297</xdr:rowOff>
    </xdr:to>
    <xdr:sp macro="" textlink="">
      <xdr:nvSpPr>
        <xdr:cNvPr id="238" name="フローチャート: 判断 237"/>
        <xdr:cNvSpPr/>
      </xdr:nvSpPr>
      <xdr:spPr>
        <a:xfrm>
          <a:off x="3746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158424</xdr:rowOff>
    </xdr:from>
    <xdr:ext cx="599010" cy="259045"/>
    <xdr:sp macro="" textlink="">
      <xdr:nvSpPr>
        <xdr:cNvPr id="239" name="テキスト ボックス 238"/>
        <xdr:cNvSpPr txBox="1"/>
      </xdr:nvSpPr>
      <xdr:spPr>
        <a:xfrm>
          <a:off x="3497795" y="1678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163258</xdr:rowOff>
    </xdr:from>
    <xdr:to>
      <xdr:col>15</xdr:col>
      <xdr:colOff>50800</xdr:colOff>
      <xdr:row>97</xdr:row>
      <xdr:rowOff>29617</xdr:rowOff>
    </xdr:to>
    <xdr:cxnSp macro="">
      <xdr:nvCxnSpPr>
        <xdr:cNvPr id="240" name="直線コネクタ 239"/>
        <xdr:cNvCxnSpPr/>
      </xdr:nvCxnSpPr>
      <xdr:spPr>
        <a:xfrm>
          <a:off x="2019300" y="16622458"/>
          <a:ext cx="889000" cy="3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87148</xdr:rowOff>
    </xdr:from>
    <xdr:to>
      <xdr:col>15</xdr:col>
      <xdr:colOff>101600</xdr:colOff>
      <xdr:row>98</xdr:row>
      <xdr:rowOff>17298</xdr:rowOff>
    </xdr:to>
    <xdr:sp macro="" textlink="">
      <xdr:nvSpPr>
        <xdr:cNvPr id="241" name="フローチャート: 判断 240"/>
        <xdr:cNvSpPr/>
      </xdr:nvSpPr>
      <xdr:spPr>
        <a:xfrm>
          <a:off x="2857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8425</xdr:rowOff>
    </xdr:from>
    <xdr:ext cx="599010" cy="259045"/>
    <xdr:sp macro="" textlink="">
      <xdr:nvSpPr>
        <xdr:cNvPr id="242" name="テキスト ボックス 241"/>
        <xdr:cNvSpPr txBox="1"/>
      </xdr:nvSpPr>
      <xdr:spPr>
        <a:xfrm>
          <a:off x="2608795" y="1681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163258</xdr:rowOff>
    </xdr:from>
    <xdr:to>
      <xdr:col>10</xdr:col>
      <xdr:colOff>114300</xdr:colOff>
      <xdr:row>97</xdr:row>
      <xdr:rowOff>110770</xdr:rowOff>
    </xdr:to>
    <xdr:cxnSp macro="">
      <xdr:nvCxnSpPr>
        <xdr:cNvPr id="243" name="直線コネクタ 242"/>
        <xdr:cNvCxnSpPr/>
      </xdr:nvCxnSpPr>
      <xdr:spPr>
        <a:xfrm flipV="1">
          <a:off x="1130300" y="16622458"/>
          <a:ext cx="889000" cy="1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116167</xdr:rowOff>
    </xdr:from>
    <xdr:to>
      <xdr:col>10</xdr:col>
      <xdr:colOff>165100</xdr:colOff>
      <xdr:row>98</xdr:row>
      <xdr:rowOff>46317</xdr:rowOff>
    </xdr:to>
    <xdr:sp macro="" textlink="">
      <xdr:nvSpPr>
        <xdr:cNvPr id="244" name="フローチャート: 判断 243"/>
        <xdr:cNvSpPr/>
      </xdr:nvSpPr>
      <xdr:spPr>
        <a:xfrm>
          <a:off x="1968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37444</xdr:rowOff>
    </xdr:from>
    <xdr:ext cx="599010" cy="259045"/>
    <xdr:sp macro="" textlink="">
      <xdr:nvSpPr>
        <xdr:cNvPr id="245" name="テキスト ボックス 244"/>
        <xdr:cNvSpPr txBox="1"/>
      </xdr:nvSpPr>
      <xdr:spPr>
        <a:xfrm>
          <a:off x="1719795" y="1683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2412</xdr:rowOff>
    </xdr:from>
    <xdr:to>
      <xdr:col>6</xdr:col>
      <xdr:colOff>38100</xdr:colOff>
      <xdr:row>98</xdr:row>
      <xdr:rowOff>104012</xdr:rowOff>
    </xdr:to>
    <xdr:sp macro="" textlink="">
      <xdr:nvSpPr>
        <xdr:cNvPr id="246" name="フローチャート: 判断 245"/>
        <xdr:cNvSpPr/>
      </xdr:nvSpPr>
      <xdr:spPr>
        <a:xfrm>
          <a:off x="1079500" y="1680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95139</xdr:rowOff>
    </xdr:from>
    <xdr:ext cx="599010" cy="259045"/>
    <xdr:sp macro="" textlink="">
      <xdr:nvSpPr>
        <xdr:cNvPr id="247" name="テキスト ボックス 246"/>
        <xdr:cNvSpPr txBox="1"/>
      </xdr:nvSpPr>
      <xdr:spPr>
        <a:xfrm>
          <a:off x="830795" y="1689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24054</xdr:rowOff>
    </xdr:from>
    <xdr:to>
      <xdr:col>24</xdr:col>
      <xdr:colOff>114300</xdr:colOff>
      <xdr:row>96</xdr:row>
      <xdr:rowOff>125654</xdr:rowOff>
    </xdr:to>
    <xdr:sp macro="" textlink="">
      <xdr:nvSpPr>
        <xdr:cNvPr id="253" name="楕円 252"/>
        <xdr:cNvSpPr/>
      </xdr:nvSpPr>
      <xdr:spPr>
        <a:xfrm>
          <a:off x="4584700" y="164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46931</xdr:rowOff>
    </xdr:from>
    <xdr:ext cx="599010" cy="259045"/>
    <xdr:sp macro="" textlink="">
      <xdr:nvSpPr>
        <xdr:cNvPr id="254" name="扶助費該当値テキスト"/>
        <xdr:cNvSpPr txBox="1"/>
      </xdr:nvSpPr>
      <xdr:spPr>
        <a:xfrm>
          <a:off x="4686300" y="1633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121083</xdr:rowOff>
    </xdr:from>
    <xdr:to>
      <xdr:col>20</xdr:col>
      <xdr:colOff>38100</xdr:colOff>
      <xdr:row>97</xdr:row>
      <xdr:rowOff>51233</xdr:rowOff>
    </xdr:to>
    <xdr:sp macro="" textlink="">
      <xdr:nvSpPr>
        <xdr:cNvPr id="255" name="楕円 254"/>
        <xdr:cNvSpPr/>
      </xdr:nvSpPr>
      <xdr:spPr>
        <a:xfrm>
          <a:off x="3746500" y="1658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67760</xdr:rowOff>
    </xdr:from>
    <xdr:ext cx="599010" cy="259045"/>
    <xdr:sp macro="" textlink="">
      <xdr:nvSpPr>
        <xdr:cNvPr id="256" name="テキスト ボックス 255"/>
        <xdr:cNvSpPr txBox="1"/>
      </xdr:nvSpPr>
      <xdr:spPr>
        <a:xfrm>
          <a:off x="3497795" y="1635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150267</xdr:rowOff>
    </xdr:from>
    <xdr:to>
      <xdr:col>15</xdr:col>
      <xdr:colOff>101600</xdr:colOff>
      <xdr:row>97</xdr:row>
      <xdr:rowOff>80417</xdr:rowOff>
    </xdr:to>
    <xdr:sp macro="" textlink="">
      <xdr:nvSpPr>
        <xdr:cNvPr id="257" name="楕円 256"/>
        <xdr:cNvSpPr/>
      </xdr:nvSpPr>
      <xdr:spPr>
        <a:xfrm>
          <a:off x="2857500" y="166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96944</xdr:rowOff>
    </xdr:from>
    <xdr:ext cx="599010" cy="259045"/>
    <xdr:sp macro="" textlink="">
      <xdr:nvSpPr>
        <xdr:cNvPr id="258" name="テキスト ボックス 257"/>
        <xdr:cNvSpPr txBox="1"/>
      </xdr:nvSpPr>
      <xdr:spPr>
        <a:xfrm>
          <a:off x="2608795" y="163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112458</xdr:rowOff>
    </xdr:from>
    <xdr:to>
      <xdr:col>10</xdr:col>
      <xdr:colOff>165100</xdr:colOff>
      <xdr:row>97</xdr:row>
      <xdr:rowOff>42608</xdr:rowOff>
    </xdr:to>
    <xdr:sp macro="" textlink="">
      <xdr:nvSpPr>
        <xdr:cNvPr id="259" name="楕円 258"/>
        <xdr:cNvSpPr/>
      </xdr:nvSpPr>
      <xdr:spPr>
        <a:xfrm>
          <a:off x="1968500" y="165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59135</xdr:rowOff>
    </xdr:from>
    <xdr:ext cx="599010" cy="259045"/>
    <xdr:sp macro="" textlink="">
      <xdr:nvSpPr>
        <xdr:cNvPr id="260" name="テキスト ボックス 259"/>
        <xdr:cNvSpPr txBox="1"/>
      </xdr:nvSpPr>
      <xdr:spPr>
        <a:xfrm>
          <a:off x="1719795" y="1634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59970</xdr:rowOff>
    </xdr:from>
    <xdr:to>
      <xdr:col>6</xdr:col>
      <xdr:colOff>38100</xdr:colOff>
      <xdr:row>97</xdr:row>
      <xdr:rowOff>161570</xdr:rowOff>
    </xdr:to>
    <xdr:sp macro="" textlink="">
      <xdr:nvSpPr>
        <xdr:cNvPr id="261" name="楕円 260"/>
        <xdr:cNvSpPr/>
      </xdr:nvSpPr>
      <xdr:spPr>
        <a:xfrm>
          <a:off x="1079500" y="166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6647</xdr:rowOff>
    </xdr:from>
    <xdr:ext cx="599010" cy="259045"/>
    <xdr:sp macro="" textlink="">
      <xdr:nvSpPr>
        <xdr:cNvPr id="262" name="テキスト ボックス 261"/>
        <xdr:cNvSpPr txBox="1"/>
      </xdr:nvSpPr>
      <xdr:spPr>
        <a:xfrm>
          <a:off x="830795" y="1646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101028</xdr:rowOff>
    </xdr:from>
    <xdr:to>
      <xdr:col>54</xdr:col>
      <xdr:colOff>189865</xdr:colOff>
      <xdr:row>39</xdr:row>
      <xdr:rowOff>57232</xdr:rowOff>
    </xdr:to>
    <xdr:cxnSp macro="">
      <xdr:nvCxnSpPr>
        <xdr:cNvPr id="287" name="直線コネクタ 286"/>
        <xdr:cNvCxnSpPr/>
      </xdr:nvCxnSpPr>
      <xdr:spPr>
        <a:xfrm flipV="1">
          <a:off x="10475595" y="5244528"/>
          <a:ext cx="1270" cy="149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61059</xdr:rowOff>
    </xdr:from>
    <xdr:ext cx="534377" cy="259045"/>
    <xdr:sp macro="" textlink="">
      <xdr:nvSpPr>
        <xdr:cNvPr id="288" name="補助費等最小値テキスト"/>
        <xdr:cNvSpPr txBox="1"/>
      </xdr:nvSpPr>
      <xdr:spPr>
        <a:xfrm>
          <a:off x="10528300" y="67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57232</xdr:rowOff>
    </xdr:from>
    <xdr:to>
      <xdr:col>55</xdr:col>
      <xdr:colOff>88900</xdr:colOff>
      <xdr:row>39</xdr:row>
      <xdr:rowOff>57232</xdr:rowOff>
    </xdr:to>
    <xdr:cxnSp macro="">
      <xdr:nvCxnSpPr>
        <xdr:cNvPr id="289" name="直線コネクタ 288"/>
        <xdr:cNvCxnSpPr/>
      </xdr:nvCxnSpPr>
      <xdr:spPr>
        <a:xfrm>
          <a:off x="10388600" y="674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47705</xdr:rowOff>
    </xdr:from>
    <xdr:ext cx="534377" cy="259045"/>
    <xdr:sp macro="" textlink="">
      <xdr:nvSpPr>
        <xdr:cNvPr id="290" name="補助費等最大値テキスト"/>
        <xdr:cNvSpPr txBox="1"/>
      </xdr:nvSpPr>
      <xdr:spPr>
        <a:xfrm>
          <a:off x="10528300" y="50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101028</xdr:rowOff>
    </xdr:from>
    <xdr:to>
      <xdr:col>55</xdr:col>
      <xdr:colOff>88900</xdr:colOff>
      <xdr:row>30</xdr:row>
      <xdr:rowOff>101028</xdr:rowOff>
    </xdr:to>
    <xdr:cxnSp macro="">
      <xdr:nvCxnSpPr>
        <xdr:cNvPr id="291" name="直線コネクタ 290"/>
        <xdr:cNvCxnSpPr/>
      </xdr:nvCxnSpPr>
      <xdr:spPr>
        <a:xfrm>
          <a:off x="10388600" y="52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1492</xdr:rowOff>
    </xdr:from>
    <xdr:to>
      <xdr:col>55</xdr:col>
      <xdr:colOff>0</xdr:colOff>
      <xdr:row>38</xdr:row>
      <xdr:rowOff>30962</xdr:rowOff>
    </xdr:to>
    <xdr:cxnSp macro="">
      <xdr:nvCxnSpPr>
        <xdr:cNvPr id="292" name="直線コネクタ 291"/>
        <xdr:cNvCxnSpPr/>
      </xdr:nvCxnSpPr>
      <xdr:spPr>
        <a:xfrm flipV="1">
          <a:off x="9639300" y="6516592"/>
          <a:ext cx="838200" cy="2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101414</xdr:rowOff>
    </xdr:from>
    <xdr:ext cx="534377" cy="259045"/>
    <xdr:sp macro="" textlink="">
      <xdr:nvSpPr>
        <xdr:cNvPr id="293" name="補助費等平均値テキスト"/>
        <xdr:cNvSpPr txBox="1"/>
      </xdr:nvSpPr>
      <xdr:spPr>
        <a:xfrm>
          <a:off x="10528300" y="5930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78537</xdr:rowOff>
    </xdr:from>
    <xdr:to>
      <xdr:col>55</xdr:col>
      <xdr:colOff>50800</xdr:colOff>
      <xdr:row>36</xdr:row>
      <xdr:rowOff>8687</xdr:rowOff>
    </xdr:to>
    <xdr:sp macro="" textlink="">
      <xdr:nvSpPr>
        <xdr:cNvPr id="294" name="フローチャート: 判断 293"/>
        <xdr:cNvSpPr/>
      </xdr:nvSpPr>
      <xdr:spPr>
        <a:xfrm>
          <a:off x="10426700" y="607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164179</xdr:rowOff>
    </xdr:from>
    <xdr:to>
      <xdr:col>50</xdr:col>
      <xdr:colOff>114300</xdr:colOff>
      <xdr:row>38</xdr:row>
      <xdr:rowOff>30962</xdr:rowOff>
    </xdr:to>
    <xdr:cxnSp macro="">
      <xdr:nvCxnSpPr>
        <xdr:cNvPr id="295" name="直線コネクタ 294"/>
        <xdr:cNvCxnSpPr/>
      </xdr:nvCxnSpPr>
      <xdr:spPr>
        <a:xfrm>
          <a:off x="8750300" y="6507829"/>
          <a:ext cx="889000" cy="3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136334</xdr:rowOff>
    </xdr:from>
    <xdr:to>
      <xdr:col>50</xdr:col>
      <xdr:colOff>165100</xdr:colOff>
      <xdr:row>36</xdr:row>
      <xdr:rowOff>66484</xdr:rowOff>
    </xdr:to>
    <xdr:sp macro="" textlink="">
      <xdr:nvSpPr>
        <xdr:cNvPr id="296" name="フローチャート: 判断 295"/>
        <xdr:cNvSpPr/>
      </xdr:nvSpPr>
      <xdr:spPr>
        <a:xfrm>
          <a:off x="95885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83011</xdr:rowOff>
    </xdr:from>
    <xdr:ext cx="534377" cy="259045"/>
    <xdr:sp macro="" textlink="">
      <xdr:nvSpPr>
        <xdr:cNvPr id="297" name="テキスト ボックス 296"/>
        <xdr:cNvSpPr txBox="1"/>
      </xdr:nvSpPr>
      <xdr:spPr>
        <a:xfrm>
          <a:off x="9372111" y="591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164179</xdr:rowOff>
    </xdr:from>
    <xdr:to>
      <xdr:col>45</xdr:col>
      <xdr:colOff>177800</xdr:colOff>
      <xdr:row>38</xdr:row>
      <xdr:rowOff>41383</xdr:rowOff>
    </xdr:to>
    <xdr:cxnSp macro="">
      <xdr:nvCxnSpPr>
        <xdr:cNvPr id="298" name="直線コネクタ 297"/>
        <xdr:cNvCxnSpPr/>
      </xdr:nvCxnSpPr>
      <xdr:spPr>
        <a:xfrm flipV="1">
          <a:off x="7861300" y="6507829"/>
          <a:ext cx="889000" cy="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154946</xdr:rowOff>
    </xdr:from>
    <xdr:to>
      <xdr:col>46</xdr:col>
      <xdr:colOff>38100</xdr:colOff>
      <xdr:row>36</xdr:row>
      <xdr:rowOff>85096</xdr:rowOff>
    </xdr:to>
    <xdr:sp macro="" textlink="">
      <xdr:nvSpPr>
        <xdr:cNvPr id="299" name="フローチャート: 判断 298"/>
        <xdr:cNvSpPr/>
      </xdr:nvSpPr>
      <xdr:spPr>
        <a:xfrm>
          <a:off x="8699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101623</xdr:rowOff>
    </xdr:from>
    <xdr:ext cx="534377" cy="259045"/>
    <xdr:sp macro="" textlink="">
      <xdr:nvSpPr>
        <xdr:cNvPr id="300" name="テキスト ボックス 299"/>
        <xdr:cNvSpPr txBox="1"/>
      </xdr:nvSpPr>
      <xdr:spPr>
        <a:xfrm>
          <a:off x="8483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153207</xdr:rowOff>
    </xdr:from>
    <xdr:to>
      <xdr:col>41</xdr:col>
      <xdr:colOff>50800</xdr:colOff>
      <xdr:row>38</xdr:row>
      <xdr:rowOff>41383</xdr:rowOff>
    </xdr:to>
    <xdr:cxnSp macro="">
      <xdr:nvCxnSpPr>
        <xdr:cNvPr id="301" name="直線コネクタ 300"/>
        <xdr:cNvCxnSpPr/>
      </xdr:nvCxnSpPr>
      <xdr:spPr>
        <a:xfrm>
          <a:off x="6972300" y="6496857"/>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49257</xdr:rowOff>
    </xdr:from>
    <xdr:to>
      <xdr:col>41</xdr:col>
      <xdr:colOff>101600</xdr:colOff>
      <xdr:row>36</xdr:row>
      <xdr:rowOff>150857</xdr:rowOff>
    </xdr:to>
    <xdr:sp macro="" textlink="">
      <xdr:nvSpPr>
        <xdr:cNvPr id="302" name="フローチャート: 判断 301"/>
        <xdr:cNvSpPr/>
      </xdr:nvSpPr>
      <xdr:spPr>
        <a:xfrm>
          <a:off x="7810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167384</xdr:rowOff>
    </xdr:from>
    <xdr:ext cx="534377" cy="259045"/>
    <xdr:sp macro="" textlink="">
      <xdr:nvSpPr>
        <xdr:cNvPr id="303" name="テキスト ボックス 302"/>
        <xdr:cNvSpPr txBox="1"/>
      </xdr:nvSpPr>
      <xdr:spPr>
        <a:xfrm>
          <a:off x="7594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103987</xdr:rowOff>
    </xdr:from>
    <xdr:to>
      <xdr:col>36</xdr:col>
      <xdr:colOff>165100</xdr:colOff>
      <xdr:row>37</xdr:row>
      <xdr:rowOff>34137</xdr:rowOff>
    </xdr:to>
    <xdr:sp macro="" textlink="">
      <xdr:nvSpPr>
        <xdr:cNvPr id="304" name="フローチャート: 判断 303"/>
        <xdr:cNvSpPr/>
      </xdr:nvSpPr>
      <xdr:spPr>
        <a:xfrm>
          <a:off x="6921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50664</xdr:rowOff>
    </xdr:from>
    <xdr:ext cx="534377" cy="259045"/>
    <xdr:sp macro="" textlink="">
      <xdr:nvSpPr>
        <xdr:cNvPr id="305" name="テキスト ボックス 304"/>
        <xdr:cNvSpPr txBox="1"/>
      </xdr:nvSpPr>
      <xdr:spPr>
        <a:xfrm>
          <a:off x="6705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122142</xdr:rowOff>
    </xdr:from>
    <xdr:to>
      <xdr:col>55</xdr:col>
      <xdr:colOff>50800</xdr:colOff>
      <xdr:row>38</xdr:row>
      <xdr:rowOff>52292</xdr:rowOff>
    </xdr:to>
    <xdr:sp macro="" textlink="">
      <xdr:nvSpPr>
        <xdr:cNvPr id="311" name="楕円 310"/>
        <xdr:cNvSpPr/>
      </xdr:nvSpPr>
      <xdr:spPr>
        <a:xfrm>
          <a:off x="10426700" y="646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100569</xdr:rowOff>
    </xdr:from>
    <xdr:ext cx="534377" cy="259045"/>
    <xdr:sp macro="" textlink="">
      <xdr:nvSpPr>
        <xdr:cNvPr id="312" name="補助費等該当値テキスト"/>
        <xdr:cNvSpPr txBox="1"/>
      </xdr:nvSpPr>
      <xdr:spPr>
        <a:xfrm>
          <a:off x="10528300" y="644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151612</xdr:rowOff>
    </xdr:from>
    <xdr:to>
      <xdr:col>50</xdr:col>
      <xdr:colOff>165100</xdr:colOff>
      <xdr:row>38</xdr:row>
      <xdr:rowOff>81762</xdr:rowOff>
    </xdr:to>
    <xdr:sp macro="" textlink="">
      <xdr:nvSpPr>
        <xdr:cNvPr id="313" name="楕円 312"/>
        <xdr:cNvSpPr/>
      </xdr:nvSpPr>
      <xdr:spPr>
        <a:xfrm>
          <a:off x="9588500" y="64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72889</xdr:rowOff>
    </xdr:from>
    <xdr:ext cx="534377" cy="259045"/>
    <xdr:sp macro="" textlink="">
      <xdr:nvSpPr>
        <xdr:cNvPr id="314" name="テキスト ボックス 313"/>
        <xdr:cNvSpPr txBox="1"/>
      </xdr:nvSpPr>
      <xdr:spPr>
        <a:xfrm>
          <a:off x="9372111" y="658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113379</xdr:rowOff>
    </xdr:from>
    <xdr:to>
      <xdr:col>46</xdr:col>
      <xdr:colOff>38100</xdr:colOff>
      <xdr:row>38</xdr:row>
      <xdr:rowOff>43529</xdr:rowOff>
    </xdr:to>
    <xdr:sp macro="" textlink="">
      <xdr:nvSpPr>
        <xdr:cNvPr id="315" name="楕円 314"/>
        <xdr:cNvSpPr/>
      </xdr:nvSpPr>
      <xdr:spPr>
        <a:xfrm>
          <a:off x="8699500" y="64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34656</xdr:rowOff>
    </xdr:from>
    <xdr:ext cx="534377" cy="259045"/>
    <xdr:sp macro="" textlink="">
      <xdr:nvSpPr>
        <xdr:cNvPr id="316" name="テキスト ボックス 315"/>
        <xdr:cNvSpPr txBox="1"/>
      </xdr:nvSpPr>
      <xdr:spPr>
        <a:xfrm>
          <a:off x="8483111" y="65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162033</xdr:rowOff>
    </xdr:from>
    <xdr:to>
      <xdr:col>41</xdr:col>
      <xdr:colOff>101600</xdr:colOff>
      <xdr:row>38</xdr:row>
      <xdr:rowOff>92183</xdr:rowOff>
    </xdr:to>
    <xdr:sp macro="" textlink="">
      <xdr:nvSpPr>
        <xdr:cNvPr id="317" name="楕円 316"/>
        <xdr:cNvSpPr/>
      </xdr:nvSpPr>
      <xdr:spPr>
        <a:xfrm>
          <a:off x="7810500" y="650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83310</xdr:rowOff>
    </xdr:from>
    <xdr:ext cx="534377" cy="259045"/>
    <xdr:sp macro="" textlink="">
      <xdr:nvSpPr>
        <xdr:cNvPr id="318" name="テキスト ボックス 317"/>
        <xdr:cNvSpPr txBox="1"/>
      </xdr:nvSpPr>
      <xdr:spPr>
        <a:xfrm>
          <a:off x="7594111" y="659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102407</xdr:rowOff>
    </xdr:from>
    <xdr:to>
      <xdr:col>36</xdr:col>
      <xdr:colOff>165100</xdr:colOff>
      <xdr:row>38</xdr:row>
      <xdr:rowOff>32556</xdr:rowOff>
    </xdr:to>
    <xdr:sp macro="" textlink="">
      <xdr:nvSpPr>
        <xdr:cNvPr id="319" name="楕円 318"/>
        <xdr:cNvSpPr/>
      </xdr:nvSpPr>
      <xdr:spPr>
        <a:xfrm>
          <a:off x="6921500" y="6446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23683</xdr:rowOff>
    </xdr:from>
    <xdr:ext cx="534377" cy="259045"/>
    <xdr:sp macro="" textlink="">
      <xdr:nvSpPr>
        <xdr:cNvPr id="320" name="テキスト ボックス 319"/>
        <xdr:cNvSpPr txBox="1"/>
      </xdr:nvSpPr>
      <xdr:spPr>
        <a:xfrm>
          <a:off x="6705111" y="653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3" name="テキスト ボックス 332"/>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46065</xdr:rowOff>
    </xdr:from>
    <xdr:to>
      <xdr:col>54</xdr:col>
      <xdr:colOff>189865</xdr:colOff>
      <xdr:row>59</xdr:row>
      <xdr:rowOff>59796</xdr:rowOff>
    </xdr:to>
    <xdr:cxnSp macro="">
      <xdr:nvCxnSpPr>
        <xdr:cNvPr id="343" name="直線コネクタ 342"/>
        <xdr:cNvCxnSpPr/>
      </xdr:nvCxnSpPr>
      <xdr:spPr>
        <a:xfrm flipV="1">
          <a:off x="10475595" y="8618565"/>
          <a:ext cx="1270" cy="155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63623</xdr:rowOff>
    </xdr:from>
    <xdr:ext cx="534377" cy="259045"/>
    <xdr:sp macro="" textlink="">
      <xdr:nvSpPr>
        <xdr:cNvPr id="344" name="普通建設事業費最小値テキスト"/>
        <xdr:cNvSpPr txBox="1"/>
      </xdr:nvSpPr>
      <xdr:spPr>
        <a:xfrm>
          <a:off x="10528300" y="101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59796</xdr:rowOff>
    </xdr:from>
    <xdr:to>
      <xdr:col>55</xdr:col>
      <xdr:colOff>88900</xdr:colOff>
      <xdr:row>59</xdr:row>
      <xdr:rowOff>59796</xdr:rowOff>
    </xdr:to>
    <xdr:cxnSp macro="">
      <xdr:nvCxnSpPr>
        <xdr:cNvPr id="345" name="直線コネクタ 344"/>
        <xdr:cNvCxnSpPr/>
      </xdr:nvCxnSpPr>
      <xdr:spPr>
        <a:xfrm>
          <a:off x="10388600" y="1017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164192</xdr:rowOff>
    </xdr:from>
    <xdr:ext cx="599010" cy="259045"/>
    <xdr:sp macro="" textlink="">
      <xdr:nvSpPr>
        <xdr:cNvPr id="346" name="普通建設事業費最大値テキスト"/>
        <xdr:cNvSpPr txBox="1"/>
      </xdr:nvSpPr>
      <xdr:spPr>
        <a:xfrm>
          <a:off x="10528300" y="83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46065</xdr:rowOff>
    </xdr:from>
    <xdr:to>
      <xdr:col>55</xdr:col>
      <xdr:colOff>88900</xdr:colOff>
      <xdr:row>50</xdr:row>
      <xdr:rowOff>46065</xdr:rowOff>
    </xdr:to>
    <xdr:cxnSp macro="">
      <xdr:nvCxnSpPr>
        <xdr:cNvPr id="347" name="直線コネクタ 346"/>
        <xdr:cNvCxnSpPr/>
      </xdr:nvCxnSpPr>
      <xdr:spPr>
        <a:xfrm>
          <a:off x="10388600" y="861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85126</xdr:rowOff>
    </xdr:from>
    <xdr:to>
      <xdr:col>55</xdr:col>
      <xdr:colOff>0</xdr:colOff>
      <xdr:row>54</xdr:row>
      <xdr:rowOff>98735</xdr:rowOff>
    </xdr:to>
    <xdr:cxnSp macro="">
      <xdr:nvCxnSpPr>
        <xdr:cNvPr id="348" name="直線コネクタ 347"/>
        <xdr:cNvCxnSpPr/>
      </xdr:nvCxnSpPr>
      <xdr:spPr>
        <a:xfrm>
          <a:off x="9639300" y="9000526"/>
          <a:ext cx="838200" cy="35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112270</xdr:rowOff>
    </xdr:from>
    <xdr:ext cx="534377" cy="259045"/>
    <xdr:sp macro="" textlink="">
      <xdr:nvSpPr>
        <xdr:cNvPr id="349" name="普通建設事業費平均値テキスト"/>
        <xdr:cNvSpPr txBox="1"/>
      </xdr:nvSpPr>
      <xdr:spPr>
        <a:xfrm>
          <a:off x="10528300" y="9370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133843</xdr:rowOff>
    </xdr:from>
    <xdr:to>
      <xdr:col>55</xdr:col>
      <xdr:colOff>50800</xdr:colOff>
      <xdr:row>55</xdr:row>
      <xdr:rowOff>63993</xdr:rowOff>
    </xdr:to>
    <xdr:sp macro="" textlink="">
      <xdr:nvSpPr>
        <xdr:cNvPr id="350" name="フローチャート: 判断 349"/>
        <xdr:cNvSpPr/>
      </xdr:nvSpPr>
      <xdr:spPr>
        <a:xfrm>
          <a:off x="10426700" y="93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85126</xdr:rowOff>
    </xdr:from>
    <xdr:to>
      <xdr:col>50</xdr:col>
      <xdr:colOff>114300</xdr:colOff>
      <xdr:row>54</xdr:row>
      <xdr:rowOff>155991</xdr:rowOff>
    </xdr:to>
    <xdr:cxnSp macro="">
      <xdr:nvCxnSpPr>
        <xdr:cNvPr id="351" name="直線コネクタ 350"/>
        <xdr:cNvCxnSpPr/>
      </xdr:nvCxnSpPr>
      <xdr:spPr>
        <a:xfrm flipV="1">
          <a:off x="8750300" y="9000526"/>
          <a:ext cx="889000" cy="4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41458</xdr:rowOff>
    </xdr:from>
    <xdr:to>
      <xdr:col>50</xdr:col>
      <xdr:colOff>165100</xdr:colOff>
      <xdr:row>55</xdr:row>
      <xdr:rowOff>143058</xdr:rowOff>
    </xdr:to>
    <xdr:sp macro="" textlink="">
      <xdr:nvSpPr>
        <xdr:cNvPr id="352" name="フローチャート: 判断 351"/>
        <xdr:cNvSpPr/>
      </xdr:nvSpPr>
      <xdr:spPr>
        <a:xfrm>
          <a:off x="9588500" y="947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134185</xdr:rowOff>
    </xdr:from>
    <xdr:ext cx="534377" cy="259045"/>
    <xdr:sp macro="" textlink="">
      <xdr:nvSpPr>
        <xdr:cNvPr id="353" name="テキスト ボックス 352"/>
        <xdr:cNvSpPr txBox="1"/>
      </xdr:nvSpPr>
      <xdr:spPr>
        <a:xfrm>
          <a:off x="9372111" y="95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29088</xdr:rowOff>
    </xdr:from>
    <xdr:to>
      <xdr:col>45</xdr:col>
      <xdr:colOff>177800</xdr:colOff>
      <xdr:row>54</xdr:row>
      <xdr:rowOff>155991</xdr:rowOff>
    </xdr:to>
    <xdr:cxnSp macro="">
      <xdr:nvCxnSpPr>
        <xdr:cNvPr id="354" name="直線コネクタ 353"/>
        <xdr:cNvCxnSpPr/>
      </xdr:nvCxnSpPr>
      <xdr:spPr>
        <a:xfrm>
          <a:off x="7861300" y="8601588"/>
          <a:ext cx="889000" cy="8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14148</xdr:rowOff>
    </xdr:from>
    <xdr:to>
      <xdr:col>46</xdr:col>
      <xdr:colOff>38100</xdr:colOff>
      <xdr:row>55</xdr:row>
      <xdr:rowOff>115748</xdr:rowOff>
    </xdr:to>
    <xdr:sp macro="" textlink="">
      <xdr:nvSpPr>
        <xdr:cNvPr id="355" name="フローチャート: 判断 354"/>
        <xdr:cNvSpPr/>
      </xdr:nvSpPr>
      <xdr:spPr>
        <a:xfrm>
          <a:off x="8699500" y="94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106875</xdr:rowOff>
    </xdr:from>
    <xdr:ext cx="534377" cy="259045"/>
    <xdr:sp macro="" textlink="">
      <xdr:nvSpPr>
        <xdr:cNvPr id="356" name="テキスト ボックス 355"/>
        <xdr:cNvSpPr txBox="1"/>
      </xdr:nvSpPr>
      <xdr:spPr>
        <a:xfrm>
          <a:off x="8483111" y="953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29088</xdr:rowOff>
    </xdr:from>
    <xdr:to>
      <xdr:col>41</xdr:col>
      <xdr:colOff>50800</xdr:colOff>
      <xdr:row>51</xdr:row>
      <xdr:rowOff>170318</xdr:rowOff>
    </xdr:to>
    <xdr:cxnSp macro="">
      <xdr:nvCxnSpPr>
        <xdr:cNvPr id="357" name="直線コネクタ 356"/>
        <xdr:cNvCxnSpPr/>
      </xdr:nvCxnSpPr>
      <xdr:spPr>
        <a:xfrm flipV="1">
          <a:off x="6972300" y="8601588"/>
          <a:ext cx="889000" cy="3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55494</xdr:rowOff>
    </xdr:from>
    <xdr:to>
      <xdr:col>41</xdr:col>
      <xdr:colOff>101600</xdr:colOff>
      <xdr:row>55</xdr:row>
      <xdr:rowOff>157094</xdr:rowOff>
    </xdr:to>
    <xdr:sp macro="" textlink="">
      <xdr:nvSpPr>
        <xdr:cNvPr id="358" name="フローチャート: 判断 357"/>
        <xdr:cNvSpPr/>
      </xdr:nvSpPr>
      <xdr:spPr>
        <a:xfrm>
          <a:off x="7810500" y="948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148221</xdr:rowOff>
    </xdr:from>
    <xdr:ext cx="534377" cy="259045"/>
    <xdr:sp macro="" textlink="">
      <xdr:nvSpPr>
        <xdr:cNvPr id="359" name="テキスト ボックス 358"/>
        <xdr:cNvSpPr txBox="1"/>
      </xdr:nvSpPr>
      <xdr:spPr>
        <a:xfrm>
          <a:off x="7594111" y="957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4303</xdr:rowOff>
    </xdr:from>
    <xdr:to>
      <xdr:col>36</xdr:col>
      <xdr:colOff>165100</xdr:colOff>
      <xdr:row>56</xdr:row>
      <xdr:rowOff>105903</xdr:rowOff>
    </xdr:to>
    <xdr:sp macro="" textlink="">
      <xdr:nvSpPr>
        <xdr:cNvPr id="360" name="フローチャート: 判断 359"/>
        <xdr:cNvSpPr/>
      </xdr:nvSpPr>
      <xdr:spPr>
        <a:xfrm>
          <a:off x="6921500" y="960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97030</xdr:rowOff>
    </xdr:from>
    <xdr:ext cx="534377" cy="259045"/>
    <xdr:sp macro="" textlink="">
      <xdr:nvSpPr>
        <xdr:cNvPr id="361" name="テキスト ボックス 360"/>
        <xdr:cNvSpPr txBox="1"/>
      </xdr:nvSpPr>
      <xdr:spPr>
        <a:xfrm>
          <a:off x="6705111" y="969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47935</xdr:rowOff>
    </xdr:from>
    <xdr:to>
      <xdr:col>55</xdr:col>
      <xdr:colOff>50800</xdr:colOff>
      <xdr:row>54</xdr:row>
      <xdr:rowOff>149535</xdr:rowOff>
    </xdr:to>
    <xdr:sp macro="" textlink="">
      <xdr:nvSpPr>
        <xdr:cNvPr id="367" name="楕円 366"/>
        <xdr:cNvSpPr/>
      </xdr:nvSpPr>
      <xdr:spPr>
        <a:xfrm>
          <a:off x="10426700" y="93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70812</xdr:rowOff>
    </xdr:from>
    <xdr:ext cx="534377" cy="259045"/>
    <xdr:sp macro="" textlink="">
      <xdr:nvSpPr>
        <xdr:cNvPr id="368" name="普通建設事業費該当値テキスト"/>
        <xdr:cNvSpPr txBox="1"/>
      </xdr:nvSpPr>
      <xdr:spPr>
        <a:xfrm>
          <a:off x="10528300" y="91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34326</xdr:rowOff>
    </xdr:from>
    <xdr:to>
      <xdr:col>50</xdr:col>
      <xdr:colOff>165100</xdr:colOff>
      <xdr:row>52</xdr:row>
      <xdr:rowOff>135926</xdr:rowOff>
    </xdr:to>
    <xdr:sp macro="" textlink="">
      <xdr:nvSpPr>
        <xdr:cNvPr id="369" name="楕円 368"/>
        <xdr:cNvSpPr/>
      </xdr:nvSpPr>
      <xdr:spPr>
        <a:xfrm>
          <a:off x="9588500" y="894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152453</xdr:rowOff>
    </xdr:from>
    <xdr:ext cx="599010" cy="259045"/>
    <xdr:sp macro="" textlink="">
      <xdr:nvSpPr>
        <xdr:cNvPr id="370" name="テキスト ボックス 369"/>
        <xdr:cNvSpPr txBox="1"/>
      </xdr:nvSpPr>
      <xdr:spPr>
        <a:xfrm>
          <a:off x="9339795" y="8724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105191</xdr:rowOff>
    </xdr:from>
    <xdr:to>
      <xdr:col>46</xdr:col>
      <xdr:colOff>38100</xdr:colOff>
      <xdr:row>55</xdr:row>
      <xdr:rowOff>35341</xdr:rowOff>
    </xdr:to>
    <xdr:sp macro="" textlink="">
      <xdr:nvSpPr>
        <xdr:cNvPr id="371" name="楕円 370"/>
        <xdr:cNvSpPr/>
      </xdr:nvSpPr>
      <xdr:spPr>
        <a:xfrm>
          <a:off x="8699500" y="936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51868</xdr:rowOff>
    </xdr:from>
    <xdr:ext cx="534377" cy="259045"/>
    <xdr:sp macro="" textlink="">
      <xdr:nvSpPr>
        <xdr:cNvPr id="372" name="テキスト ボックス 371"/>
        <xdr:cNvSpPr txBox="1"/>
      </xdr:nvSpPr>
      <xdr:spPr>
        <a:xfrm>
          <a:off x="8483111" y="913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149738</xdr:rowOff>
    </xdr:from>
    <xdr:to>
      <xdr:col>41</xdr:col>
      <xdr:colOff>101600</xdr:colOff>
      <xdr:row>50</xdr:row>
      <xdr:rowOff>79888</xdr:rowOff>
    </xdr:to>
    <xdr:sp macro="" textlink="">
      <xdr:nvSpPr>
        <xdr:cNvPr id="373" name="楕円 372"/>
        <xdr:cNvSpPr/>
      </xdr:nvSpPr>
      <xdr:spPr>
        <a:xfrm>
          <a:off x="7810500" y="85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96415</xdr:rowOff>
    </xdr:from>
    <xdr:ext cx="599010" cy="259045"/>
    <xdr:sp macro="" textlink="">
      <xdr:nvSpPr>
        <xdr:cNvPr id="374" name="テキスト ボックス 373"/>
        <xdr:cNvSpPr txBox="1"/>
      </xdr:nvSpPr>
      <xdr:spPr>
        <a:xfrm>
          <a:off x="7561795" y="832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119518</xdr:rowOff>
    </xdr:from>
    <xdr:to>
      <xdr:col>36</xdr:col>
      <xdr:colOff>165100</xdr:colOff>
      <xdr:row>52</xdr:row>
      <xdr:rowOff>49668</xdr:rowOff>
    </xdr:to>
    <xdr:sp macro="" textlink="">
      <xdr:nvSpPr>
        <xdr:cNvPr id="375" name="楕円 374"/>
        <xdr:cNvSpPr/>
      </xdr:nvSpPr>
      <xdr:spPr>
        <a:xfrm>
          <a:off x="6921500" y="88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66195</xdr:rowOff>
    </xdr:from>
    <xdr:ext cx="599010" cy="259045"/>
    <xdr:sp macro="" textlink="">
      <xdr:nvSpPr>
        <xdr:cNvPr id="376" name="テキスト ボックス 375"/>
        <xdr:cNvSpPr txBox="1"/>
      </xdr:nvSpPr>
      <xdr:spPr>
        <a:xfrm>
          <a:off x="6672795" y="863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152121</xdr:rowOff>
    </xdr:from>
    <xdr:to>
      <xdr:col>54</xdr:col>
      <xdr:colOff>189865</xdr:colOff>
      <xdr:row>79</xdr:row>
      <xdr:rowOff>22961</xdr:rowOff>
    </xdr:to>
    <xdr:cxnSp macro="">
      <xdr:nvCxnSpPr>
        <xdr:cNvPr id="400" name="直線コネクタ 399"/>
        <xdr:cNvCxnSpPr/>
      </xdr:nvCxnSpPr>
      <xdr:spPr>
        <a:xfrm flipV="1">
          <a:off x="10475595" y="12153621"/>
          <a:ext cx="1270" cy="1413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26788</xdr:rowOff>
    </xdr:from>
    <xdr:ext cx="378565" cy="259045"/>
    <xdr:sp macro="" textlink="">
      <xdr:nvSpPr>
        <xdr:cNvPr id="401" name="普通建設事業費 （ うち新規整備　）最小値テキスト"/>
        <xdr:cNvSpPr txBox="1"/>
      </xdr:nvSpPr>
      <xdr:spPr>
        <a:xfrm>
          <a:off x="10528300" y="1357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22961</xdr:rowOff>
    </xdr:from>
    <xdr:to>
      <xdr:col>55</xdr:col>
      <xdr:colOff>88900</xdr:colOff>
      <xdr:row>79</xdr:row>
      <xdr:rowOff>22961</xdr:rowOff>
    </xdr:to>
    <xdr:cxnSp macro="">
      <xdr:nvCxnSpPr>
        <xdr:cNvPr id="402" name="直線コネクタ 401"/>
        <xdr:cNvCxnSpPr/>
      </xdr:nvCxnSpPr>
      <xdr:spPr>
        <a:xfrm>
          <a:off x="10388600" y="1356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98798</xdr:rowOff>
    </xdr:from>
    <xdr:ext cx="534377" cy="259045"/>
    <xdr:sp macro="" textlink="">
      <xdr:nvSpPr>
        <xdr:cNvPr id="403" name="普通建設事業費 （ うち新規整備　）最大値テキスト"/>
        <xdr:cNvSpPr txBox="1"/>
      </xdr:nvSpPr>
      <xdr:spPr>
        <a:xfrm>
          <a:off x="10528300" y="119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152121</xdr:rowOff>
    </xdr:from>
    <xdr:to>
      <xdr:col>55</xdr:col>
      <xdr:colOff>88900</xdr:colOff>
      <xdr:row>70</xdr:row>
      <xdr:rowOff>152121</xdr:rowOff>
    </xdr:to>
    <xdr:cxnSp macro="">
      <xdr:nvCxnSpPr>
        <xdr:cNvPr id="404" name="直線コネクタ 403"/>
        <xdr:cNvCxnSpPr/>
      </xdr:nvCxnSpPr>
      <xdr:spPr>
        <a:xfrm>
          <a:off x="10388600" y="1215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97180</xdr:rowOff>
    </xdr:from>
    <xdr:to>
      <xdr:col>55</xdr:col>
      <xdr:colOff>0</xdr:colOff>
      <xdr:row>76</xdr:row>
      <xdr:rowOff>97180</xdr:rowOff>
    </xdr:to>
    <xdr:cxnSp macro="">
      <xdr:nvCxnSpPr>
        <xdr:cNvPr id="405" name="直線コネクタ 404"/>
        <xdr:cNvCxnSpPr/>
      </xdr:nvCxnSpPr>
      <xdr:spPr>
        <a:xfrm>
          <a:off x="9639300" y="1295593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149572</xdr:rowOff>
    </xdr:from>
    <xdr:ext cx="534377" cy="259045"/>
    <xdr:sp macro="" textlink="">
      <xdr:nvSpPr>
        <xdr:cNvPr id="406" name="普通建設事業費 （ うち新規整備　）平均値テキスト"/>
        <xdr:cNvSpPr txBox="1"/>
      </xdr:nvSpPr>
      <xdr:spPr>
        <a:xfrm>
          <a:off x="10528300" y="1283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126695</xdr:rowOff>
    </xdr:from>
    <xdr:to>
      <xdr:col>55</xdr:col>
      <xdr:colOff>50800</xdr:colOff>
      <xdr:row>76</xdr:row>
      <xdr:rowOff>56846</xdr:rowOff>
    </xdr:to>
    <xdr:sp macro="" textlink="">
      <xdr:nvSpPr>
        <xdr:cNvPr id="407" name="フローチャート: 判断 406"/>
        <xdr:cNvSpPr/>
      </xdr:nvSpPr>
      <xdr:spPr>
        <a:xfrm>
          <a:off x="10426700" y="129854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97180</xdr:rowOff>
    </xdr:from>
    <xdr:to>
      <xdr:col>50</xdr:col>
      <xdr:colOff>114300</xdr:colOff>
      <xdr:row>75</xdr:row>
      <xdr:rowOff>154254</xdr:rowOff>
    </xdr:to>
    <xdr:cxnSp macro="">
      <xdr:nvCxnSpPr>
        <xdr:cNvPr id="408" name="直線コネクタ 407"/>
        <xdr:cNvCxnSpPr/>
      </xdr:nvCxnSpPr>
      <xdr:spPr>
        <a:xfrm flipV="1">
          <a:off x="8750300" y="12955930"/>
          <a:ext cx="889000" cy="5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45428</xdr:rowOff>
    </xdr:from>
    <xdr:to>
      <xdr:col>50</xdr:col>
      <xdr:colOff>165100</xdr:colOff>
      <xdr:row>76</xdr:row>
      <xdr:rowOff>147028</xdr:rowOff>
    </xdr:to>
    <xdr:sp macro="" textlink="">
      <xdr:nvSpPr>
        <xdr:cNvPr id="409" name="フローチャート: 判断 408"/>
        <xdr:cNvSpPr/>
      </xdr:nvSpPr>
      <xdr:spPr>
        <a:xfrm>
          <a:off x="9588500" y="130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138155</xdr:rowOff>
    </xdr:from>
    <xdr:ext cx="534377" cy="259045"/>
    <xdr:sp macro="" textlink="">
      <xdr:nvSpPr>
        <xdr:cNvPr id="410" name="テキスト ボックス 409"/>
        <xdr:cNvSpPr txBox="1"/>
      </xdr:nvSpPr>
      <xdr:spPr>
        <a:xfrm>
          <a:off x="9372111" y="1316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133680</xdr:rowOff>
    </xdr:from>
    <xdr:to>
      <xdr:col>45</xdr:col>
      <xdr:colOff>177800</xdr:colOff>
      <xdr:row>75</xdr:row>
      <xdr:rowOff>154254</xdr:rowOff>
    </xdr:to>
    <xdr:cxnSp macro="">
      <xdr:nvCxnSpPr>
        <xdr:cNvPr id="411" name="直線コネクタ 410"/>
        <xdr:cNvCxnSpPr/>
      </xdr:nvCxnSpPr>
      <xdr:spPr>
        <a:xfrm>
          <a:off x="7861300" y="11963730"/>
          <a:ext cx="889000" cy="104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100826</xdr:rowOff>
    </xdr:from>
    <xdr:to>
      <xdr:col>46</xdr:col>
      <xdr:colOff>38100</xdr:colOff>
      <xdr:row>76</xdr:row>
      <xdr:rowOff>30975</xdr:rowOff>
    </xdr:to>
    <xdr:sp macro="" textlink="">
      <xdr:nvSpPr>
        <xdr:cNvPr id="412" name="フローチャート: 判断 411"/>
        <xdr:cNvSpPr/>
      </xdr:nvSpPr>
      <xdr:spPr>
        <a:xfrm>
          <a:off x="8699500" y="12959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47503</xdr:rowOff>
    </xdr:from>
    <xdr:ext cx="534377" cy="259045"/>
    <xdr:sp macro="" textlink="">
      <xdr:nvSpPr>
        <xdr:cNvPr id="413" name="テキスト ボックス 412"/>
        <xdr:cNvSpPr txBox="1"/>
      </xdr:nvSpPr>
      <xdr:spPr>
        <a:xfrm>
          <a:off x="8483111" y="127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69</xdr:row>
      <xdr:rowOff>133680</xdr:rowOff>
    </xdr:from>
    <xdr:to>
      <xdr:col>41</xdr:col>
      <xdr:colOff>50800</xdr:colOff>
      <xdr:row>72</xdr:row>
      <xdr:rowOff>78511</xdr:rowOff>
    </xdr:to>
    <xdr:cxnSp macro="">
      <xdr:nvCxnSpPr>
        <xdr:cNvPr id="414" name="直線コネクタ 413"/>
        <xdr:cNvCxnSpPr/>
      </xdr:nvCxnSpPr>
      <xdr:spPr>
        <a:xfrm flipV="1">
          <a:off x="6972300" y="11963730"/>
          <a:ext cx="889000" cy="45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16091</xdr:rowOff>
    </xdr:from>
    <xdr:to>
      <xdr:col>41</xdr:col>
      <xdr:colOff>101600</xdr:colOff>
      <xdr:row>75</xdr:row>
      <xdr:rowOff>117691</xdr:rowOff>
    </xdr:to>
    <xdr:sp macro="" textlink="">
      <xdr:nvSpPr>
        <xdr:cNvPr id="415" name="フローチャート: 判断 414"/>
        <xdr:cNvSpPr/>
      </xdr:nvSpPr>
      <xdr:spPr>
        <a:xfrm>
          <a:off x="78105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108818</xdr:rowOff>
    </xdr:from>
    <xdr:ext cx="534377" cy="259045"/>
    <xdr:sp macro="" textlink="">
      <xdr:nvSpPr>
        <xdr:cNvPr id="416" name="テキスト ボックス 415"/>
        <xdr:cNvSpPr txBox="1"/>
      </xdr:nvSpPr>
      <xdr:spPr>
        <a:xfrm>
          <a:off x="7594111" y="1296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166624</xdr:rowOff>
    </xdr:from>
    <xdr:to>
      <xdr:col>36</xdr:col>
      <xdr:colOff>165100</xdr:colOff>
      <xdr:row>74</xdr:row>
      <xdr:rowOff>96774</xdr:rowOff>
    </xdr:to>
    <xdr:sp macro="" textlink="">
      <xdr:nvSpPr>
        <xdr:cNvPr id="417" name="フローチャート: 判断 416"/>
        <xdr:cNvSpPr/>
      </xdr:nvSpPr>
      <xdr:spPr>
        <a:xfrm>
          <a:off x="6921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87901</xdr:rowOff>
    </xdr:from>
    <xdr:ext cx="534377" cy="259045"/>
    <xdr:sp macro="" textlink="">
      <xdr:nvSpPr>
        <xdr:cNvPr id="418" name="テキスト ボックス 417"/>
        <xdr:cNvSpPr txBox="1"/>
      </xdr:nvSpPr>
      <xdr:spPr>
        <a:xfrm>
          <a:off x="6705111" y="127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46380</xdr:rowOff>
    </xdr:from>
    <xdr:to>
      <xdr:col>55</xdr:col>
      <xdr:colOff>50800</xdr:colOff>
      <xdr:row>76</xdr:row>
      <xdr:rowOff>147980</xdr:rowOff>
    </xdr:to>
    <xdr:sp macro="" textlink="">
      <xdr:nvSpPr>
        <xdr:cNvPr id="424" name="楕円 423"/>
        <xdr:cNvSpPr/>
      </xdr:nvSpPr>
      <xdr:spPr>
        <a:xfrm>
          <a:off x="10426700" y="130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24807</xdr:rowOff>
    </xdr:from>
    <xdr:ext cx="534377" cy="259045"/>
    <xdr:sp macro="" textlink="">
      <xdr:nvSpPr>
        <xdr:cNvPr id="425" name="普通建設事業費 （ うち新規整備　）該当値テキスト"/>
        <xdr:cNvSpPr txBox="1"/>
      </xdr:nvSpPr>
      <xdr:spPr>
        <a:xfrm>
          <a:off x="10528300" y="1305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46380</xdr:rowOff>
    </xdr:from>
    <xdr:to>
      <xdr:col>50</xdr:col>
      <xdr:colOff>165100</xdr:colOff>
      <xdr:row>75</xdr:row>
      <xdr:rowOff>147980</xdr:rowOff>
    </xdr:to>
    <xdr:sp macro="" textlink="">
      <xdr:nvSpPr>
        <xdr:cNvPr id="426" name="楕円 425"/>
        <xdr:cNvSpPr/>
      </xdr:nvSpPr>
      <xdr:spPr>
        <a:xfrm>
          <a:off x="9588500" y="129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164507</xdr:rowOff>
    </xdr:from>
    <xdr:ext cx="534377" cy="259045"/>
    <xdr:sp macro="" textlink="">
      <xdr:nvSpPr>
        <xdr:cNvPr id="427" name="テキスト ボックス 426"/>
        <xdr:cNvSpPr txBox="1"/>
      </xdr:nvSpPr>
      <xdr:spPr>
        <a:xfrm>
          <a:off x="9372111" y="1268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103454</xdr:rowOff>
    </xdr:from>
    <xdr:to>
      <xdr:col>46</xdr:col>
      <xdr:colOff>38100</xdr:colOff>
      <xdr:row>76</xdr:row>
      <xdr:rowOff>33604</xdr:rowOff>
    </xdr:to>
    <xdr:sp macro="" textlink="">
      <xdr:nvSpPr>
        <xdr:cNvPr id="428" name="楕円 427"/>
        <xdr:cNvSpPr/>
      </xdr:nvSpPr>
      <xdr:spPr>
        <a:xfrm>
          <a:off x="8699500" y="1296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24731</xdr:rowOff>
    </xdr:from>
    <xdr:ext cx="534377" cy="259045"/>
    <xdr:sp macro="" textlink="">
      <xdr:nvSpPr>
        <xdr:cNvPr id="429" name="テキスト ボックス 428"/>
        <xdr:cNvSpPr txBox="1"/>
      </xdr:nvSpPr>
      <xdr:spPr>
        <a:xfrm>
          <a:off x="8483111" y="1305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82880</xdr:rowOff>
    </xdr:from>
    <xdr:to>
      <xdr:col>41</xdr:col>
      <xdr:colOff>101600</xdr:colOff>
      <xdr:row>70</xdr:row>
      <xdr:rowOff>13030</xdr:rowOff>
    </xdr:to>
    <xdr:sp macro="" textlink="">
      <xdr:nvSpPr>
        <xdr:cNvPr id="430" name="楕円 429"/>
        <xdr:cNvSpPr/>
      </xdr:nvSpPr>
      <xdr:spPr>
        <a:xfrm>
          <a:off x="7810500" y="1191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29557</xdr:rowOff>
    </xdr:from>
    <xdr:ext cx="534377" cy="259045"/>
    <xdr:sp macro="" textlink="">
      <xdr:nvSpPr>
        <xdr:cNvPr id="431" name="テキスト ボックス 430"/>
        <xdr:cNvSpPr txBox="1"/>
      </xdr:nvSpPr>
      <xdr:spPr>
        <a:xfrm>
          <a:off x="7594111" y="1168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27711</xdr:rowOff>
    </xdr:from>
    <xdr:to>
      <xdr:col>36</xdr:col>
      <xdr:colOff>165100</xdr:colOff>
      <xdr:row>72</xdr:row>
      <xdr:rowOff>129311</xdr:rowOff>
    </xdr:to>
    <xdr:sp macro="" textlink="">
      <xdr:nvSpPr>
        <xdr:cNvPr id="432" name="楕円 431"/>
        <xdr:cNvSpPr/>
      </xdr:nvSpPr>
      <xdr:spPr>
        <a:xfrm>
          <a:off x="6921500" y="123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145838</xdr:rowOff>
    </xdr:from>
    <xdr:ext cx="534377" cy="259045"/>
    <xdr:sp macro="" textlink="">
      <xdr:nvSpPr>
        <xdr:cNvPr id="433" name="テキスト ボックス 432"/>
        <xdr:cNvSpPr txBox="1"/>
      </xdr:nvSpPr>
      <xdr:spPr>
        <a:xfrm>
          <a:off x="6705111" y="1214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77391</xdr:rowOff>
    </xdr:from>
    <xdr:to>
      <xdr:col>54</xdr:col>
      <xdr:colOff>189865</xdr:colOff>
      <xdr:row>98</xdr:row>
      <xdr:rowOff>60669</xdr:rowOff>
    </xdr:to>
    <xdr:cxnSp macro="">
      <xdr:nvCxnSpPr>
        <xdr:cNvPr id="459" name="直線コネクタ 458"/>
        <xdr:cNvCxnSpPr/>
      </xdr:nvCxnSpPr>
      <xdr:spPr>
        <a:xfrm flipV="1">
          <a:off x="10475595" y="15507891"/>
          <a:ext cx="1270" cy="135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64496</xdr:rowOff>
    </xdr:from>
    <xdr:ext cx="534377" cy="259045"/>
    <xdr:sp macro="" textlink="">
      <xdr:nvSpPr>
        <xdr:cNvPr id="460" name="普通建設事業費 （ うち更新整備　）最小値テキスト"/>
        <xdr:cNvSpPr txBox="1"/>
      </xdr:nvSpPr>
      <xdr:spPr>
        <a:xfrm>
          <a:off x="10528300" y="168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60669</xdr:rowOff>
    </xdr:from>
    <xdr:to>
      <xdr:col>55</xdr:col>
      <xdr:colOff>88900</xdr:colOff>
      <xdr:row>98</xdr:row>
      <xdr:rowOff>60669</xdr:rowOff>
    </xdr:to>
    <xdr:cxnSp macro="">
      <xdr:nvCxnSpPr>
        <xdr:cNvPr id="461" name="直線コネクタ 460"/>
        <xdr:cNvCxnSpPr/>
      </xdr:nvCxnSpPr>
      <xdr:spPr>
        <a:xfrm>
          <a:off x="10388600" y="1686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24068</xdr:rowOff>
    </xdr:from>
    <xdr:ext cx="534377" cy="259045"/>
    <xdr:sp macro="" textlink="">
      <xdr:nvSpPr>
        <xdr:cNvPr id="462" name="普通建設事業費 （ うち更新整備　）最大値テキスト"/>
        <xdr:cNvSpPr txBox="1"/>
      </xdr:nvSpPr>
      <xdr:spPr>
        <a:xfrm>
          <a:off x="10528300" y="152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77391</xdr:rowOff>
    </xdr:from>
    <xdr:to>
      <xdr:col>55</xdr:col>
      <xdr:colOff>88900</xdr:colOff>
      <xdr:row>90</xdr:row>
      <xdr:rowOff>77391</xdr:rowOff>
    </xdr:to>
    <xdr:cxnSp macro="">
      <xdr:nvCxnSpPr>
        <xdr:cNvPr id="463" name="直線コネクタ 462"/>
        <xdr:cNvCxnSpPr/>
      </xdr:nvCxnSpPr>
      <xdr:spPr>
        <a:xfrm>
          <a:off x="10388600" y="1550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137055</xdr:rowOff>
    </xdr:from>
    <xdr:to>
      <xdr:col>55</xdr:col>
      <xdr:colOff>0</xdr:colOff>
      <xdr:row>94</xdr:row>
      <xdr:rowOff>70630</xdr:rowOff>
    </xdr:to>
    <xdr:cxnSp macro="">
      <xdr:nvCxnSpPr>
        <xdr:cNvPr id="464" name="直線コネクタ 463"/>
        <xdr:cNvCxnSpPr/>
      </xdr:nvCxnSpPr>
      <xdr:spPr>
        <a:xfrm>
          <a:off x="9639300" y="16081905"/>
          <a:ext cx="838200" cy="10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166637</xdr:rowOff>
    </xdr:from>
    <xdr:ext cx="534377" cy="259045"/>
    <xdr:sp macro="" textlink="">
      <xdr:nvSpPr>
        <xdr:cNvPr id="465" name="普通建設事業費 （ うち更新整備　）平均値テキスト"/>
        <xdr:cNvSpPr txBox="1"/>
      </xdr:nvSpPr>
      <xdr:spPr>
        <a:xfrm>
          <a:off x="10528300" y="1628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16760</xdr:rowOff>
    </xdr:from>
    <xdr:to>
      <xdr:col>55</xdr:col>
      <xdr:colOff>50800</xdr:colOff>
      <xdr:row>95</xdr:row>
      <xdr:rowOff>118360</xdr:rowOff>
    </xdr:to>
    <xdr:sp macro="" textlink="">
      <xdr:nvSpPr>
        <xdr:cNvPr id="466" name="フローチャート: 判断 465"/>
        <xdr:cNvSpPr/>
      </xdr:nvSpPr>
      <xdr:spPr>
        <a:xfrm>
          <a:off x="104267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137055</xdr:rowOff>
    </xdr:from>
    <xdr:to>
      <xdr:col>50</xdr:col>
      <xdr:colOff>114300</xdr:colOff>
      <xdr:row>94</xdr:row>
      <xdr:rowOff>139063</xdr:rowOff>
    </xdr:to>
    <xdr:cxnSp macro="">
      <xdr:nvCxnSpPr>
        <xdr:cNvPr id="467" name="直線コネクタ 466"/>
        <xdr:cNvCxnSpPr/>
      </xdr:nvCxnSpPr>
      <xdr:spPr>
        <a:xfrm flipV="1">
          <a:off x="8750300" y="16081905"/>
          <a:ext cx="889000" cy="17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100493</xdr:rowOff>
    </xdr:from>
    <xdr:to>
      <xdr:col>50</xdr:col>
      <xdr:colOff>165100</xdr:colOff>
      <xdr:row>96</xdr:row>
      <xdr:rowOff>30643</xdr:rowOff>
    </xdr:to>
    <xdr:sp macro="" textlink="">
      <xdr:nvSpPr>
        <xdr:cNvPr id="468" name="フローチャート: 判断 467"/>
        <xdr:cNvSpPr/>
      </xdr:nvSpPr>
      <xdr:spPr>
        <a:xfrm>
          <a:off x="9588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21770</xdr:rowOff>
    </xdr:from>
    <xdr:ext cx="534377" cy="259045"/>
    <xdr:sp macro="" textlink="">
      <xdr:nvSpPr>
        <xdr:cNvPr id="469" name="テキスト ボックス 468"/>
        <xdr:cNvSpPr txBox="1"/>
      </xdr:nvSpPr>
      <xdr:spPr>
        <a:xfrm>
          <a:off x="9372111" y="1648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73275</xdr:rowOff>
    </xdr:from>
    <xdr:to>
      <xdr:col>45</xdr:col>
      <xdr:colOff>177800</xdr:colOff>
      <xdr:row>94</xdr:row>
      <xdr:rowOff>139063</xdr:rowOff>
    </xdr:to>
    <xdr:cxnSp macro="">
      <xdr:nvCxnSpPr>
        <xdr:cNvPr id="470" name="直線コネクタ 469"/>
        <xdr:cNvCxnSpPr/>
      </xdr:nvCxnSpPr>
      <xdr:spPr>
        <a:xfrm>
          <a:off x="7861300" y="16189575"/>
          <a:ext cx="889000" cy="6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145233</xdr:rowOff>
    </xdr:from>
    <xdr:to>
      <xdr:col>46</xdr:col>
      <xdr:colOff>38100</xdr:colOff>
      <xdr:row>96</xdr:row>
      <xdr:rowOff>75383</xdr:rowOff>
    </xdr:to>
    <xdr:sp macro="" textlink="">
      <xdr:nvSpPr>
        <xdr:cNvPr id="471" name="フローチャート: 判断 470"/>
        <xdr:cNvSpPr/>
      </xdr:nvSpPr>
      <xdr:spPr>
        <a:xfrm>
          <a:off x="8699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66510</xdr:rowOff>
    </xdr:from>
    <xdr:ext cx="534377" cy="259045"/>
    <xdr:sp macro="" textlink="">
      <xdr:nvSpPr>
        <xdr:cNvPr id="472" name="テキスト ボックス 471"/>
        <xdr:cNvSpPr txBox="1"/>
      </xdr:nvSpPr>
      <xdr:spPr>
        <a:xfrm>
          <a:off x="8483111" y="165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73275</xdr:rowOff>
    </xdr:from>
    <xdr:to>
      <xdr:col>41</xdr:col>
      <xdr:colOff>50800</xdr:colOff>
      <xdr:row>95</xdr:row>
      <xdr:rowOff>3977</xdr:rowOff>
    </xdr:to>
    <xdr:cxnSp macro="">
      <xdr:nvCxnSpPr>
        <xdr:cNvPr id="473" name="直線コネクタ 472"/>
        <xdr:cNvCxnSpPr/>
      </xdr:nvCxnSpPr>
      <xdr:spPr>
        <a:xfrm flipV="1">
          <a:off x="6972300" y="16189575"/>
          <a:ext cx="889000" cy="10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55541</xdr:rowOff>
    </xdr:from>
    <xdr:to>
      <xdr:col>41</xdr:col>
      <xdr:colOff>101600</xdr:colOff>
      <xdr:row>96</xdr:row>
      <xdr:rowOff>157141</xdr:rowOff>
    </xdr:to>
    <xdr:sp macro="" textlink="">
      <xdr:nvSpPr>
        <xdr:cNvPr id="474" name="フローチャート: 判断 473"/>
        <xdr:cNvSpPr/>
      </xdr:nvSpPr>
      <xdr:spPr>
        <a:xfrm>
          <a:off x="7810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148268</xdr:rowOff>
    </xdr:from>
    <xdr:ext cx="534377" cy="259045"/>
    <xdr:sp macro="" textlink="">
      <xdr:nvSpPr>
        <xdr:cNvPr id="475" name="テキスト ボックス 474"/>
        <xdr:cNvSpPr txBox="1"/>
      </xdr:nvSpPr>
      <xdr:spPr>
        <a:xfrm>
          <a:off x="7594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24386</xdr:rowOff>
    </xdr:from>
    <xdr:to>
      <xdr:col>36</xdr:col>
      <xdr:colOff>165100</xdr:colOff>
      <xdr:row>97</xdr:row>
      <xdr:rowOff>125986</xdr:rowOff>
    </xdr:to>
    <xdr:sp macro="" textlink="">
      <xdr:nvSpPr>
        <xdr:cNvPr id="476" name="フローチャート: 判断 475"/>
        <xdr:cNvSpPr/>
      </xdr:nvSpPr>
      <xdr:spPr>
        <a:xfrm>
          <a:off x="6921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117113</xdr:rowOff>
    </xdr:from>
    <xdr:ext cx="534377" cy="259045"/>
    <xdr:sp macro="" textlink="">
      <xdr:nvSpPr>
        <xdr:cNvPr id="477" name="テキスト ボックス 476"/>
        <xdr:cNvSpPr txBox="1"/>
      </xdr:nvSpPr>
      <xdr:spPr>
        <a:xfrm>
          <a:off x="6705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19830</xdr:rowOff>
    </xdr:from>
    <xdr:to>
      <xdr:col>55</xdr:col>
      <xdr:colOff>50800</xdr:colOff>
      <xdr:row>94</xdr:row>
      <xdr:rowOff>121430</xdr:rowOff>
    </xdr:to>
    <xdr:sp macro="" textlink="">
      <xdr:nvSpPr>
        <xdr:cNvPr id="483" name="楕円 482"/>
        <xdr:cNvSpPr/>
      </xdr:nvSpPr>
      <xdr:spPr>
        <a:xfrm>
          <a:off x="10426700" y="161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42707</xdr:rowOff>
    </xdr:from>
    <xdr:ext cx="534377" cy="259045"/>
    <xdr:sp macro="" textlink="">
      <xdr:nvSpPr>
        <xdr:cNvPr id="484" name="普通建設事業費 （ うち更新整備　）該当値テキスト"/>
        <xdr:cNvSpPr txBox="1"/>
      </xdr:nvSpPr>
      <xdr:spPr>
        <a:xfrm>
          <a:off x="10528300" y="15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86255</xdr:rowOff>
    </xdr:from>
    <xdr:to>
      <xdr:col>50</xdr:col>
      <xdr:colOff>165100</xdr:colOff>
      <xdr:row>94</xdr:row>
      <xdr:rowOff>16405</xdr:rowOff>
    </xdr:to>
    <xdr:sp macro="" textlink="">
      <xdr:nvSpPr>
        <xdr:cNvPr id="485" name="楕円 484"/>
        <xdr:cNvSpPr/>
      </xdr:nvSpPr>
      <xdr:spPr>
        <a:xfrm>
          <a:off x="9588500" y="160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32932</xdr:rowOff>
    </xdr:from>
    <xdr:ext cx="534377" cy="259045"/>
    <xdr:sp macro="" textlink="">
      <xdr:nvSpPr>
        <xdr:cNvPr id="486" name="テキスト ボックス 485"/>
        <xdr:cNvSpPr txBox="1"/>
      </xdr:nvSpPr>
      <xdr:spPr>
        <a:xfrm>
          <a:off x="9372111" y="1580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88263</xdr:rowOff>
    </xdr:from>
    <xdr:to>
      <xdr:col>46</xdr:col>
      <xdr:colOff>38100</xdr:colOff>
      <xdr:row>95</xdr:row>
      <xdr:rowOff>18413</xdr:rowOff>
    </xdr:to>
    <xdr:sp macro="" textlink="">
      <xdr:nvSpPr>
        <xdr:cNvPr id="487" name="楕円 486"/>
        <xdr:cNvSpPr/>
      </xdr:nvSpPr>
      <xdr:spPr>
        <a:xfrm>
          <a:off x="8699500" y="1620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34940</xdr:rowOff>
    </xdr:from>
    <xdr:ext cx="534377" cy="259045"/>
    <xdr:sp macro="" textlink="">
      <xdr:nvSpPr>
        <xdr:cNvPr id="488" name="テキスト ボックス 487"/>
        <xdr:cNvSpPr txBox="1"/>
      </xdr:nvSpPr>
      <xdr:spPr>
        <a:xfrm>
          <a:off x="8483111" y="159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22475</xdr:rowOff>
    </xdr:from>
    <xdr:to>
      <xdr:col>41</xdr:col>
      <xdr:colOff>101600</xdr:colOff>
      <xdr:row>94</xdr:row>
      <xdr:rowOff>124075</xdr:rowOff>
    </xdr:to>
    <xdr:sp macro="" textlink="">
      <xdr:nvSpPr>
        <xdr:cNvPr id="489" name="楕円 488"/>
        <xdr:cNvSpPr/>
      </xdr:nvSpPr>
      <xdr:spPr>
        <a:xfrm>
          <a:off x="7810500" y="1613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140602</xdr:rowOff>
    </xdr:from>
    <xdr:ext cx="534377" cy="259045"/>
    <xdr:sp macro="" textlink="">
      <xdr:nvSpPr>
        <xdr:cNvPr id="490" name="テキスト ボックス 489"/>
        <xdr:cNvSpPr txBox="1"/>
      </xdr:nvSpPr>
      <xdr:spPr>
        <a:xfrm>
          <a:off x="7594111" y="159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124627</xdr:rowOff>
    </xdr:from>
    <xdr:to>
      <xdr:col>36</xdr:col>
      <xdr:colOff>165100</xdr:colOff>
      <xdr:row>95</xdr:row>
      <xdr:rowOff>54777</xdr:rowOff>
    </xdr:to>
    <xdr:sp macro="" textlink="">
      <xdr:nvSpPr>
        <xdr:cNvPr id="491" name="楕円 490"/>
        <xdr:cNvSpPr/>
      </xdr:nvSpPr>
      <xdr:spPr>
        <a:xfrm>
          <a:off x="6921500" y="1624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71304</xdr:rowOff>
    </xdr:from>
    <xdr:ext cx="534377" cy="259045"/>
    <xdr:sp macro="" textlink="">
      <xdr:nvSpPr>
        <xdr:cNvPr id="492" name="テキスト ボックス 491"/>
        <xdr:cNvSpPr txBox="1"/>
      </xdr:nvSpPr>
      <xdr:spPr>
        <a:xfrm>
          <a:off x="6705111" y="160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74320</xdr:rowOff>
    </xdr:from>
    <xdr:to>
      <xdr:col>85</xdr:col>
      <xdr:colOff>126364</xdr:colOff>
      <xdr:row>38</xdr:row>
      <xdr:rowOff>139700</xdr:rowOff>
    </xdr:to>
    <xdr:cxnSp macro="">
      <xdr:nvCxnSpPr>
        <xdr:cNvPr id="514" name="直線コネクタ 513"/>
        <xdr:cNvCxnSpPr/>
      </xdr:nvCxnSpPr>
      <xdr:spPr>
        <a:xfrm flipV="1">
          <a:off x="16317595" y="5560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20997</xdr:rowOff>
    </xdr:from>
    <xdr:ext cx="534377" cy="259045"/>
    <xdr:sp macro="" textlink="">
      <xdr:nvSpPr>
        <xdr:cNvPr id="517" name="災害復旧事業費最大値テキスト"/>
        <xdr:cNvSpPr txBox="1"/>
      </xdr:nvSpPr>
      <xdr:spPr>
        <a:xfrm>
          <a:off x="16370300" y="53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74320</xdr:rowOff>
    </xdr:from>
    <xdr:to>
      <xdr:col>86</xdr:col>
      <xdr:colOff>25400</xdr:colOff>
      <xdr:row>32</xdr:row>
      <xdr:rowOff>74320</xdr:rowOff>
    </xdr:to>
    <xdr:cxnSp macro="">
      <xdr:nvCxnSpPr>
        <xdr:cNvPr id="518" name="直線コネクタ 517"/>
        <xdr:cNvCxnSpPr/>
      </xdr:nvCxnSpPr>
      <xdr:spPr>
        <a:xfrm>
          <a:off x="16230600" y="55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10587</xdr:rowOff>
    </xdr:from>
    <xdr:to>
      <xdr:col>85</xdr:col>
      <xdr:colOff>127000</xdr:colOff>
      <xdr:row>37</xdr:row>
      <xdr:rowOff>73909</xdr:rowOff>
    </xdr:to>
    <xdr:cxnSp macro="">
      <xdr:nvCxnSpPr>
        <xdr:cNvPr id="519" name="直線コネクタ 518"/>
        <xdr:cNvCxnSpPr/>
      </xdr:nvCxnSpPr>
      <xdr:spPr>
        <a:xfrm flipV="1">
          <a:off x="15481300" y="6182787"/>
          <a:ext cx="838200" cy="23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64355</xdr:rowOff>
    </xdr:from>
    <xdr:ext cx="469744" cy="259045"/>
    <xdr:sp macro="" textlink="">
      <xdr:nvSpPr>
        <xdr:cNvPr id="520" name="災害復旧事業費平均値テキスト"/>
        <xdr:cNvSpPr txBox="1"/>
      </xdr:nvSpPr>
      <xdr:spPr>
        <a:xfrm>
          <a:off x="16370300" y="6408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85928</xdr:rowOff>
    </xdr:from>
    <xdr:to>
      <xdr:col>85</xdr:col>
      <xdr:colOff>177800</xdr:colOff>
      <xdr:row>38</xdr:row>
      <xdr:rowOff>16078</xdr:rowOff>
    </xdr:to>
    <xdr:sp macro="" textlink="">
      <xdr:nvSpPr>
        <xdr:cNvPr id="521" name="フローチャート: 判断 520"/>
        <xdr:cNvSpPr/>
      </xdr:nvSpPr>
      <xdr:spPr>
        <a:xfrm>
          <a:off x="16268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73909</xdr:rowOff>
    </xdr:from>
    <xdr:to>
      <xdr:col>81</xdr:col>
      <xdr:colOff>50800</xdr:colOff>
      <xdr:row>38</xdr:row>
      <xdr:rowOff>89819</xdr:rowOff>
    </xdr:to>
    <xdr:cxnSp macro="">
      <xdr:nvCxnSpPr>
        <xdr:cNvPr id="522" name="直線コネクタ 521"/>
        <xdr:cNvCxnSpPr/>
      </xdr:nvCxnSpPr>
      <xdr:spPr>
        <a:xfrm flipV="1">
          <a:off x="14592300" y="6417559"/>
          <a:ext cx="889000" cy="18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158257</xdr:rowOff>
    </xdr:from>
    <xdr:to>
      <xdr:col>81</xdr:col>
      <xdr:colOff>101600</xdr:colOff>
      <xdr:row>38</xdr:row>
      <xdr:rowOff>88407</xdr:rowOff>
    </xdr:to>
    <xdr:sp macro="" textlink="">
      <xdr:nvSpPr>
        <xdr:cNvPr id="523" name="フローチャート: 判断 522"/>
        <xdr:cNvSpPr/>
      </xdr:nvSpPr>
      <xdr:spPr>
        <a:xfrm>
          <a:off x="15430500" y="650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79534</xdr:rowOff>
    </xdr:from>
    <xdr:ext cx="469744" cy="259045"/>
    <xdr:sp macro="" textlink="">
      <xdr:nvSpPr>
        <xdr:cNvPr id="524" name="テキスト ボックス 523"/>
        <xdr:cNvSpPr txBox="1"/>
      </xdr:nvSpPr>
      <xdr:spPr>
        <a:xfrm>
          <a:off x="15246428" y="659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37790</xdr:rowOff>
    </xdr:from>
    <xdr:to>
      <xdr:col>76</xdr:col>
      <xdr:colOff>114300</xdr:colOff>
      <xdr:row>38</xdr:row>
      <xdr:rowOff>89819</xdr:rowOff>
    </xdr:to>
    <xdr:cxnSp macro="">
      <xdr:nvCxnSpPr>
        <xdr:cNvPr id="525" name="直線コネクタ 524"/>
        <xdr:cNvCxnSpPr/>
      </xdr:nvCxnSpPr>
      <xdr:spPr>
        <a:xfrm>
          <a:off x="13703300" y="6552890"/>
          <a:ext cx="889000" cy="5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5369</xdr:rowOff>
    </xdr:from>
    <xdr:to>
      <xdr:col>76</xdr:col>
      <xdr:colOff>165100</xdr:colOff>
      <xdr:row>38</xdr:row>
      <xdr:rowOff>106969</xdr:rowOff>
    </xdr:to>
    <xdr:sp macro="" textlink="">
      <xdr:nvSpPr>
        <xdr:cNvPr id="526" name="フローチャート: 判断 525"/>
        <xdr:cNvSpPr/>
      </xdr:nvSpPr>
      <xdr:spPr>
        <a:xfrm>
          <a:off x="14541500" y="65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123496</xdr:rowOff>
    </xdr:from>
    <xdr:ext cx="469744" cy="259045"/>
    <xdr:sp macro="" textlink="">
      <xdr:nvSpPr>
        <xdr:cNvPr id="527" name="テキスト ボックス 526"/>
        <xdr:cNvSpPr txBox="1"/>
      </xdr:nvSpPr>
      <xdr:spPr>
        <a:xfrm>
          <a:off x="14357428" y="62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37790</xdr:rowOff>
    </xdr:from>
    <xdr:to>
      <xdr:col>71</xdr:col>
      <xdr:colOff>177800</xdr:colOff>
      <xdr:row>38</xdr:row>
      <xdr:rowOff>52740</xdr:rowOff>
    </xdr:to>
    <xdr:cxnSp macro="">
      <xdr:nvCxnSpPr>
        <xdr:cNvPr id="528" name="直線コネクタ 527"/>
        <xdr:cNvCxnSpPr/>
      </xdr:nvCxnSpPr>
      <xdr:spPr>
        <a:xfrm flipV="1">
          <a:off x="12814300" y="6552890"/>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139100</xdr:rowOff>
    </xdr:from>
    <xdr:to>
      <xdr:col>72</xdr:col>
      <xdr:colOff>38100</xdr:colOff>
      <xdr:row>38</xdr:row>
      <xdr:rowOff>69250</xdr:rowOff>
    </xdr:to>
    <xdr:sp macro="" textlink="">
      <xdr:nvSpPr>
        <xdr:cNvPr id="529" name="フローチャート: 判断 528"/>
        <xdr:cNvSpPr/>
      </xdr:nvSpPr>
      <xdr:spPr>
        <a:xfrm>
          <a:off x="13652500" y="64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85777</xdr:rowOff>
    </xdr:from>
    <xdr:ext cx="469744" cy="259045"/>
    <xdr:sp macro="" textlink="">
      <xdr:nvSpPr>
        <xdr:cNvPr id="530" name="テキスト ボックス 529"/>
        <xdr:cNvSpPr txBox="1"/>
      </xdr:nvSpPr>
      <xdr:spPr>
        <a:xfrm>
          <a:off x="13468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53330</xdr:rowOff>
    </xdr:from>
    <xdr:to>
      <xdr:col>67</xdr:col>
      <xdr:colOff>101600</xdr:colOff>
      <xdr:row>38</xdr:row>
      <xdr:rowOff>154930</xdr:rowOff>
    </xdr:to>
    <xdr:sp macro="" textlink="">
      <xdr:nvSpPr>
        <xdr:cNvPr id="531" name="フローチャート: 判断 530"/>
        <xdr:cNvSpPr/>
      </xdr:nvSpPr>
      <xdr:spPr>
        <a:xfrm>
          <a:off x="12763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146057</xdr:rowOff>
    </xdr:from>
    <xdr:ext cx="378565" cy="259045"/>
    <xdr:sp macro="" textlink="">
      <xdr:nvSpPr>
        <xdr:cNvPr id="532" name="テキスト ボックス 531"/>
        <xdr:cNvSpPr txBox="1"/>
      </xdr:nvSpPr>
      <xdr:spPr>
        <a:xfrm>
          <a:off x="12625017" y="6661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131237</xdr:rowOff>
    </xdr:from>
    <xdr:to>
      <xdr:col>85</xdr:col>
      <xdr:colOff>177800</xdr:colOff>
      <xdr:row>36</xdr:row>
      <xdr:rowOff>61387</xdr:rowOff>
    </xdr:to>
    <xdr:sp macro="" textlink="">
      <xdr:nvSpPr>
        <xdr:cNvPr id="538" name="楕円 537"/>
        <xdr:cNvSpPr/>
      </xdr:nvSpPr>
      <xdr:spPr>
        <a:xfrm>
          <a:off x="16268700" y="613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154114</xdr:rowOff>
    </xdr:from>
    <xdr:ext cx="534377" cy="259045"/>
    <xdr:sp macro="" textlink="">
      <xdr:nvSpPr>
        <xdr:cNvPr id="539" name="災害復旧事業費該当値テキスト"/>
        <xdr:cNvSpPr txBox="1"/>
      </xdr:nvSpPr>
      <xdr:spPr>
        <a:xfrm>
          <a:off x="16370300" y="598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23109</xdr:rowOff>
    </xdr:from>
    <xdr:to>
      <xdr:col>81</xdr:col>
      <xdr:colOff>101600</xdr:colOff>
      <xdr:row>37</xdr:row>
      <xdr:rowOff>124709</xdr:rowOff>
    </xdr:to>
    <xdr:sp macro="" textlink="">
      <xdr:nvSpPr>
        <xdr:cNvPr id="540" name="楕円 539"/>
        <xdr:cNvSpPr/>
      </xdr:nvSpPr>
      <xdr:spPr>
        <a:xfrm>
          <a:off x="15430500" y="636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141236</xdr:rowOff>
    </xdr:from>
    <xdr:ext cx="469744" cy="259045"/>
    <xdr:sp macro="" textlink="">
      <xdr:nvSpPr>
        <xdr:cNvPr id="541" name="テキスト ボックス 540"/>
        <xdr:cNvSpPr txBox="1"/>
      </xdr:nvSpPr>
      <xdr:spPr>
        <a:xfrm>
          <a:off x="15246428" y="614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39019</xdr:rowOff>
    </xdr:from>
    <xdr:to>
      <xdr:col>76</xdr:col>
      <xdr:colOff>165100</xdr:colOff>
      <xdr:row>38</xdr:row>
      <xdr:rowOff>140619</xdr:rowOff>
    </xdr:to>
    <xdr:sp macro="" textlink="">
      <xdr:nvSpPr>
        <xdr:cNvPr id="542" name="楕円 541"/>
        <xdr:cNvSpPr/>
      </xdr:nvSpPr>
      <xdr:spPr>
        <a:xfrm>
          <a:off x="14541500" y="65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131746</xdr:rowOff>
    </xdr:from>
    <xdr:ext cx="469744" cy="259045"/>
    <xdr:sp macro="" textlink="">
      <xdr:nvSpPr>
        <xdr:cNvPr id="543" name="テキスト ボックス 542"/>
        <xdr:cNvSpPr txBox="1"/>
      </xdr:nvSpPr>
      <xdr:spPr>
        <a:xfrm>
          <a:off x="14357428" y="664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158440</xdr:rowOff>
    </xdr:from>
    <xdr:to>
      <xdr:col>72</xdr:col>
      <xdr:colOff>38100</xdr:colOff>
      <xdr:row>38</xdr:row>
      <xdr:rowOff>88590</xdr:rowOff>
    </xdr:to>
    <xdr:sp macro="" textlink="">
      <xdr:nvSpPr>
        <xdr:cNvPr id="544" name="楕円 543"/>
        <xdr:cNvSpPr/>
      </xdr:nvSpPr>
      <xdr:spPr>
        <a:xfrm>
          <a:off x="13652500" y="650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79717</xdr:rowOff>
    </xdr:from>
    <xdr:ext cx="469744" cy="259045"/>
    <xdr:sp macro="" textlink="">
      <xdr:nvSpPr>
        <xdr:cNvPr id="545" name="テキスト ボックス 544"/>
        <xdr:cNvSpPr txBox="1"/>
      </xdr:nvSpPr>
      <xdr:spPr>
        <a:xfrm>
          <a:off x="13468428" y="659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1940</xdr:rowOff>
    </xdr:from>
    <xdr:to>
      <xdr:col>67</xdr:col>
      <xdr:colOff>101600</xdr:colOff>
      <xdr:row>38</xdr:row>
      <xdr:rowOff>103540</xdr:rowOff>
    </xdr:to>
    <xdr:sp macro="" textlink="">
      <xdr:nvSpPr>
        <xdr:cNvPr id="546" name="楕円 545"/>
        <xdr:cNvSpPr/>
      </xdr:nvSpPr>
      <xdr:spPr>
        <a:xfrm>
          <a:off x="12763500" y="65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120068</xdr:rowOff>
    </xdr:from>
    <xdr:ext cx="469744" cy="259045"/>
    <xdr:sp macro="" textlink="">
      <xdr:nvSpPr>
        <xdr:cNvPr id="547" name="テキスト ボックス 546"/>
        <xdr:cNvSpPr txBox="1"/>
      </xdr:nvSpPr>
      <xdr:spPr>
        <a:xfrm>
          <a:off x="12579428" y="629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87179</xdr:rowOff>
    </xdr:from>
    <xdr:to>
      <xdr:col>85</xdr:col>
      <xdr:colOff>126364</xdr:colOff>
      <xdr:row>79</xdr:row>
      <xdr:rowOff>25667</xdr:rowOff>
    </xdr:to>
    <xdr:cxnSp macro="">
      <xdr:nvCxnSpPr>
        <xdr:cNvPr id="621" name="直線コネクタ 620"/>
        <xdr:cNvCxnSpPr/>
      </xdr:nvCxnSpPr>
      <xdr:spPr>
        <a:xfrm flipV="1">
          <a:off x="16317595" y="12260129"/>
          <a:ext cx="1269" cy="131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29494</xdr:rowOff>
    </xdr:from>
    <xdr:ext cx="534377" cy="259045"/>
    <xdr:sp macro="" textlink="">
      <xdr:nvSpPr>
        <xdr:cNvPr id="622" name="公債費最小値テキスト"/>
        <xdr:cNvSpPr txBox="1"/>
      </xdr:nvSpPr>
      <xdr:spPr>
        <a:xfrm>
          <a:off x="16370300" y="135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25667</xdr:rowOff>
    </xdr:from>
    <xdr:to>
      <xdr:col>86</xdr:col>
      <xdr:colOff>25400</xdr:colOff>
      <xdr:row>79</xdr:row>
      <xdr:rowOff>25667</xdr:rowOff>
    </xdr:to>
    <xdr:cxnSp macro="">
      <xdr:nvCxnSpPr>
        <xdr:cNvPr id="623" name="直線コネクタ 622"/>
        <xdr:cNvCxnSpPr/>
      </xdr:nvCxnSpPr>
      <xdr:spPr>
        <a:xfrm>
          <a:off x="16230600" y="135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33856</xdr:rowOff>
    </xdr:from>
    <xdr:ext cx="534377" cy="259045"/>
    <xdr:sp macro="" textlink="">
      <xdr:nvSpPr>
        <xdr:cNvPr id="624" name="公債費最大値テキスト"/>
        <xdr:cNvSpPr txBox="1"/>
      </xdr:nvSpPr>
      <xdr:spPr>
        <a:xfrm>
          <a:off x="16370300" y="120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87179</xdr:rowOff>
    </xdr:from>
    <xdr:to>
      <xdr:col>86</xdr:col>
      <xdr:colOff>25400</xdr:colOff>
      <xdr:row>71</xdr:row>
      <xdr:rowOff>87179</xdr:rowOff>
    </xdr:to>
    <xdr:cxnSp macro="">
      <xdr:nvCxnSpPr>
        <xdr:cNvPr id="625" name="直線コネクタ 624"/>
        <xdr:cNvCxnSpPr/>
      </xdr:nvCxnSpPr>
      <xdr:spPr>
        <a:xfrm>
          <a:off x="16230600" y="1226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30296</xdr:rowOff>
    </xdr:from>
    <xdr:to>
      <xdr:col>85</xdr:col>
      <xdr:colOff>127000</xdr:colOff>
      <xdr:row>74</xdr:row>
      <xdr:rowOff>57252</xdr:rowOff>
    </xdr:to>
    <xdr:cxnSp macro="">
      <xdr:nvCxnSpPr>
        <xdr:cNvPr id="626" name="直線コネクタ 625"/>
        <xdr:cNvCxnSpPr/>
      </xdr:nvCxnSpPr>
      <xdr:spPr>
        <a:xfrm>
          <a:off x="15481300" y="12717596"/>
          <a:ext cx="8382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166367</xdr:rowOff>
    </xdr:from>
    <xdr:ext cx="534377" cy="259045"/>
    <xdr:sp macro="" textlink="">
      <xdr:nvSpPr>
        <xdr:cNvPr id="627" name="公債費平均値テキスト"/>
        <xdr:cNvSpPr txBox="1"/>
      </xdr:nvSpPr>
      <xdr:spPr>
        <a:xfrm>
          <a:off x="16370300" y="1302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16490</xdr:rowOff>
    </xdr:from>
    <xdr:to>
      <xdr:col>85</xdr:col>
      <xdr:colOff>177800</xdr:colOff>
      <xdr:row>76</xdr:row>
      <xdr:rowOff>118090</xdr:rowOff>
    </xdr:to>
    <xdr:sp macro="" textlink="">
      <xdr:nvSpPr>
        <xdr:cNvPr id="628" name="フローチャート: 判断 627"/>
        <xdr:cNvSpPr/>
      </xdr:nvSpPr>
      <xdr:spPr>
        <a:xfrm>
          <a:off x="162687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1073</xdr:rowOff>
    </xdr:from>
    <xdr:to>
      <xdr:col>81</xdr:col>
      <xdr:colOff>50800</xdr:colOff>
      <xdr:row>74</xdr:row>
      <xdr:rowOff>30296</xdr:rowOff>
    </xdr:to>
    <xdr:cxnSp macro="">
      <xdr:nvCxnSpPr>
        <xdr:cNvPr id="629" name="直線コネクタ 628"/>
        <xdr:cNvCxnSpPr/>
      </xdr:nvCxnSpPr>
      <xdr:spPr>
        <a:xfrm>
          <a:off x="14592300" y="12688373"/>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171138</xdr:rowOff>
    </xdr:from>
    <xdr:to>
      <xdr:col>81</xdr:col>
      <xdr:colOff>101600</xdr:colOff>
      <xdr:row>76</xdr:row>
      <xdr:rowOff>101288</xdr:rowOff>
    </xdr:to>
    <xdr:sp macro="" textlink="">
      <xdr:nvSpPr>
        <xdr:cNvPr id="630" name="フローチャート: 判断 629"/>
        <xdr:cNvSpPr/>
      </xdr:nvSpPr>
      <xdr:spPr>
        <a:xfrm>
          <a:off x="15430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92415</xdr:rowOff>
    </xdr:from>
    <xdr:ext cx="534377" cy="259045"/>
    <xdr:sp macro="" textlink="">
      <xdr:nvSpPr>
        <xdr:cNvPr id="631" name="テキスト ボックス 630"/>
        <xdr:cNvSpPr txBox="1"/>
      </xdr:nvSpPr>
      <xdr:spPr>
        <a:xfrm>
          <a:off x="15214111" y="131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1073</xdr:rowOff>
    </xdr:from>
    <xdr:to>
      <xdr:col>76</xdr:col>
      <xdr:colOff>114300</xdr:colOff>
      <xdr:row>74</xdr:row>
      <xdr:rowOff>14637</xdr:rowOff>
    </xdr:to>
    <xdr:cxnSp macro="">
      <xdr:nvCxnSpPr>
        <xdr:cNvPr id="632" name="直線コネクタ 631"/>
        <xdr:cNvCxnSpPr/>
      </xdr:nvCxnSpPr>
      <xdr:spPr>
        <a:xfrm flipV="1">
          <a:off x="13703300" y="12688373"/>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20796</xdr:rowOff>
    </xdr:from>
    <xdr:to>
      <xdr:col>76</xdr:col>
      <xdr:colOff>165100</xdr:colOff>
      <xdr:row>76</xdr:row>
      <xdr:rowOff>122396</xdr:rowOff>
    </xdr:to>
    <xdr:sp macro="" textlink="">
      <xdr:nvSpPr>
        <xdr:cNvPr id="633" name="フローチャート: 判断 632"/>
        <xdr:cNvSpPr/>
      </xdr:nvSpPr>
      <xdr:spPr>
        <a:xfrm>
          <a:off x="14541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113523</xdr:rowOff>
    </xdr:from>
    <xdr:ext cx="534377" cy="259045"/>
    <xdr:sp macro="" textlink="">
      <xdr:nvSpPr>
        <xdr:cNvPr id="634" name="テキスト ボックス 633"/>
        <xdr:cNvSpPr txBox="1"/>
      </xdr:nvSpPr>
      <xdr:spPr>
        <a:xfrm>
          <a:off x="14325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164027</xdr:rowOff>
    </xdr:from>
    <xdr:to>
      <xdr:col>71</xdr:col>
      <xdr:colOff>177800</xdr:colOff>
      <xdr:row>74</xdr:row>
      <xdr:rowOff>14637</xdr:rowOff>
    </xdr:to>
    <xdr:cxnSp macro="">
      <xdr:nvCxnSpPr>
        <xdr:cNvPr id="635" name="直線コネクタ 634"/>
        <xdr:cNvCxnSpPr/>
      </xdr:nvCxnSpPr>
      <xdr:spPr>
        <a:xfrm>
          <a:off x="12814300" y="12679877"/>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23825</xdr:rowOff>
    </xdr:from>
    <xdr:to>
      <xdr:col>72</xdr:col>
      <xdr:colOff>38100</xdr:colOff>
      <xdr:row>76</xdr:row>
      <xdr:rowOff>125425</xdr:rowOff>
    </xdr:to>
    <xdr:sp macro="" textlink="">
      <xdr:nvSpPr>
        <xdr:cNvPr id="636" name="フローチャート: 判断 635"/>
        <xdr:cNvSpPr/>
      </xdr:nvSpPr>
      <xdr:spPr>
        <a:xfrm>
          <a:off x="13652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116552</xdr:rowOff>
    </xdr:from>
    <xdr:ext cx="534377" cy="259045"/>
    <xdr:sp macro="" textlink="">
      <xdr:nvSpPr>
        <xdr:cNvPr id="637" name="テキスト ボックス 636"/>
        <xdr:cNvSpPr txBox="1"/>
      </xdr:nvSpPr>
      <xdr:spPr>
        <a:xfrm>
          <a:off x="13436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137401</xdr:rowOff>
    </xdr:from>
    <xdr:to>
      <xdr:col>67</xdr:col>
      <xdr:colOff>101600</xdr:colOff>
      <xdr:row>77</xdr:row>
      <xdr:rowOff>67551</xdr:rowOff>
    </xdr:to>
    <xdr:sp macro="" textlink="">
      <xdr:nvSpPr>
        <xdr:cNvPr id="638" name="フローチャート: 判断 637"/>
        <xdr:cNvSpPr/>
      </xdr:nvSpPr>
      <xdr:spPr>
        <a:xfrm>
          <a:off x="12763500" y="131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58678</xdr:rowOff>
    </xdr:from>
    <xdr:ext cx="534377" cy="259045"/>
    <xdr:sp macro="" textlink="">
      <xdr:nvSpPr>
        <xdr:cNvPr id="639" name="テキスト ボックス 638"/>
        <xdr:cNvSpPr txBox="1"/>
      </xdr:nvSpPr>
      <xdr:spPr>
        <a:xfrm>
          <a:off x="12547111" y="1326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6452</xdr:rowOff>
    </xdr:from>
    <xdr:to>
      <xdr:col>85</xdr:col>
      <xdr:colOff>177800</xdr:colOff>
      <xdr:row>74</xdr:row>
      <xdr:rowOff>108052</xdr:rowOff>
    </xdr:to>
    <xdr:sp macro="" textlink="">
      <xdr:nvSpPr>
        <xdr:cNvPr id="645" name="楕円 644"/>
        <xdr:cNvSpPr/>
      </xdr:nvSpPr>
      <xdr:spPr>
        <a:xfrm>
          <a:off x="16268700" y="126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29329</xdr:rowOff>
    </xdr:from>
    <xdr:ext cx="534377" cy="259045"/>
    <xdr:sp macro="" textlink="">
      <xdr:nvSpPr>
        <xdr:cNvPr id="646" name="公債費該当値テキスト"/>
        <xdr:cNvSpPr txBox="1"/>
      </xdr:nvSpPr>
      <xdr:spPr>
        <a:xfrm>
          <a:off x="16370300" y="12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150946</xdr:rowOff>
    </xdr:from>
    <xdr:to>
      <xdr:col>81</xdr:col>
      <xdr:colOff>101600</xdr:colOff>
      <xdr:row>74</xdr:row>
      <xdr:rowOff>81096</xdr:rowOff>
    </xdr:to>
    <xdr:sp macro="" textlink="">
      <xdr:nvSpPr>
        <xdr:cNvPr id="647" name="楕円 646"/>
        <xdr:cNvSpPr/>
      </xdr:nvSpPr>
      <xdr:spPr>
        <a:xfrm>
          <a:off x="15430500" y="1266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97623</xdr:rowOff>
    </xdr:from>
    <xdr:ext cx="534377" cy="259045"/>
    <xdr:sp macro="" textlink="">
      <xdr:nvSpPr>
        <xdr:cNvPr id="648" name="テキスト ボックス 647"/>
        <xdr:cNvSpPr txBox="1"/>
      </xdr:nvSpPr>
      <xdr:spPr>
        <a:xfrm>
          <a:off x="15214111" y="1244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121723</xdr:rowOff>
    </xdr:from>
    <xdr:to>
      <xdr:col>76</xdr:col>
      <xdr:colOff>165100</xdr:colOff>
      <xdr:row>74</xdr:row>
      <xdr:rowOff>51873</xdr:rowOff>
    </xdr:to>
    <xdr:sp macro="" textlink="">
      <xdr:nvSpPr>
        <xdr:cNvPr id="649" name="楕円 648"/>
        <xdr:cNvSpPr/>
      </xdr:nvSpPr>
      <xdr:spPr>
        <a:xfrm>
          <a:off x="14541500" y="1263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68400</xdr:rowOff>
    </xdr:from>
    <xdr:ext cx="534377" cy="259045"/>
    <xdr:sp macro="" textlink="">
      <xdr:nvSpPr>
        <xdr:cNvPr id="650" name="テキスト ボックス 649"/>
        <xdr:cNvSpPr txBox="1"/>
      </xdr:nvSpPr>
      <xdr:spPr>
        <a:xfrm>
          <a:off x="14325111" y="1241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135287</xdr:rowOff>
    </xdr:from>
    <xdr:to>
      <xdr:col>72</xdr:col>
      <xdr:colOff>38100</xdr:colOff>
      <xdr:row>74</xdr:row>
      <xdr:rowOff>65437</xdr:rowOff>
    </xdr:to>
    <xdr:sp macro="" textlink="">
      <xdr:nvSpPr>
        <xdr:cNvPr id="651" name="楕円 650"/>
        <xdr:cNvSpPr/>
      </xdr:nvSpPr>
      <xdr:spPr>
        <a:xfrm>
          <a:off x="13652500" y="126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81964</xdr:rowOff>
    </xdr:from>
    <xdr:ext cx="534377" cy="259045"/>
    <xdr:sp macro="" textlink="">
      <xdr:nvSpPr>
        <xdr:cNvPr id="652" name="テキスト ボックス 651"/>
        <xdr:cNvSpPr txBox="1"/>
      </xdr:nvSpPr>
      <xdr:spPr>
        <a:xfrm>
          <a:off x="13436111" y="1242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113227</xdr:rowOff>
    </xdr:from>
    <xdr:to>
      <xdr:col>67</xdr:col>
      <xdr:colOff>101600</xdr:colOff>
      <xdr:row>74</xdr:row>
      <xdr:rowOff>43377</xdr:rowOff>
    </xdr:to>
    <xdr:sp macro="" textlink="">
      <xdr:nvSpPr>
        <xdr:cNvPr id="653" name="楕円 652"/>
        <xdr:cNvSpPr/>
      </xdr:nvSpPr>
      <xdr:spPr>
        <a:xfrm>
          <a:off x="12763500" y="126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59904</xdr:rowOff>
    </xdr:from>
    <xdr:ext cx="534377" cy="259045"/>
    <xdr:sp macro="" textlink="">
      <xdr:nvSpPr>
        <xdr:cNvPr id="654" name="テキスト ボックス 653"/>
        <xdr:cNvSpPr txBox="1"/>
      </xdr:nvSpPr>
      <xdr:spPr>
        <a:xfrm>
          <a:off x="12547111" y="124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124194</xdr:rowOff>
    </xdr:from>
    <xdr:to>
      <xdr:col>85</xdr:col>
      <xdr:colOff>126364</xdr:colOff>
      <xdr:row>98</xdr:row>
      <xdr:rowOff>161189</xdr:rowOff>
    </xdr:to>
    <xdr:cxnSp macro="">
      <xdr:nvCxnSpPr>
        <xdr:cNvPr id="678" name="直線コネクタ 677"/>
        <xdr:cNvCxnSpPr/>
      </xdr:nvCxnSpPr>
      <xdr:spPr>
        <a:xfrm flipV="1">
          <a:off x="16317595" y="15554694"/>
          <a:ext cx="1269" cy="140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165016</xdr:rowOff>
    </xdr:from>
    <xdr:ext cx="469744" cy="259045"/>
    <xdr:sp macro="" textlink="">
      <xdr:nvSpPr>
        <xdr:cNvPr id="679" name="積立金最小値テキスト"/>
        <xdr:cNvSpPr txBox="1"/>
      </xdr:nvSpPr>
      <xdr:spPr>
        <a:xfrm>
          <a:off x="16370300" y="1696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161189</xdr:rowOff>
    </xdr:from>
    <xdr:to>
      <xdr:col>86</xdr:col>
      <xdr:colOff>25400</xdr:colOff>
      <xdr:row>98</xdr:row>
      <xdr:rowOff>161189</xdr:rowOff>
    </xdr:to>
    <xdr:cxnSp macro="">
      <xdr:nvCxnSpPr>
        <xdr:cNvPr id="680" name="直線コネクタ 679"/>
        <xdr:cNvCxnSpPr/>
      </xdr:nvCxnSpPr>
      <xdr:spPr>
        <a:xfrm>
          <a:off x="16230600" y="1696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70871</xdr:rowOff>
    </xdr:from>
    <xdr:ext cx="534377" cy="259045"/>
    <xdr:sp macro="" textlink="">
      <xdr:nvSpPr>
        <xdr:cNvPr id="681" name="積立金最大値テキスト"/>
        <xdr:cNvSpPr txBox="1"/>
      </xdr:nvSpPr>
      <xdr:spPr>
        <a:xfrm>
          <a:off x="16370300" y="153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124194</xdr:rowOff>
    </xdr:from>
    <xdr:to>
      <xdr:col>86</xdr:col>
      <xdr:colOff>25400</xdr:colOff>
      <xdr:row>90</xdr:row>
      <xdr:rowOff>124194</xdr:rowOff>
    </xdr:to>
    <xdr:cxnSp macro="">
      <xdr:nvCxnSpPr>
        <xdr:cNvPr id="682" name="直線コネクタ 681"/>
        <xdr:cNvCxnSpPr/>
      </xdr:nvCxnSpPr>
      <xdr:spPr>
        <a:xfrm>
          <a:off x="16230600" y="1555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118059</xdr:rowOff>
    </xdr:from>
    <xdr:to>
      <xdr:col>85</xdr:col>
      <xdr:colOff>127000</xdr:colOff>
      <xdr:row>95</xdr:row>
      <xdr:rowOff>69177</xdr:rowOff>
    </xdr:to>
    <xdr:cxnSp macro="">
      <xdr:nvCxnSpPr>
        <xdr:cNvPr id="683" name="直線コネクタ 682"/>
        <xdr:cNvCxnSpPr/>
      </xdr:nvCxnSpPr>
      <xdr:spPr>
        <a:xfrm>
          <a:off x="15481300" y="16062909"/>
          <a:ext cx="838200" cy="29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50410</xdr:rowOff>
    </xdr:from>
    <xdr:ext cx="534377" cy="259045"/>
    <xdr:sp macro="" textlink="">
      <xdr:nvSpPr>
        <xdr:cNvPr id="684" name="積立金平均値テキスト"/>
        <xdr:cNvSpPr txBox="1"/>
      </xdr:nvSpPr>
      <xdr:spPr>
        <a:xfrm>
          <a:off x="16370300" y="16509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71983</xdr:rowOff>
    </xdr:from>
    <xdr:to>
      <xdr:col>85</xdr:col>
      <xdr:colOff>177800</xdr:colOff>
      <xdr:row>97</xdr:row>
      <xdr:rowOff>2133</xdr:rowOff>
    </xdr:to>
    <xdr:sp macro="" textlink="">
      <xdr:nvSpPr>
        <xdr:cNvPr id="685" name="フローチャート: 判断 684"/>
        <xdr:cNvSpPr/>
      </xdr:nvSpPr>
      <xdr:spPr>
        <a:xfrm>
          <a:off x="16268700" y="165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118059</xdr:rowOff>
    </xdr:from>
    <xdr:to>
      <xdr:col>81</xdr:col>
      <xdr:colOff>50800</xdr:colOff>
      <xdr:row>95</xdr:row>
      <xdr:rowOff>136385</xdr:rowOff>
    </xdr:to>
    <xdr:cxnSp macro="">
      <xdr:nvCxnSpPr>
        <xdr:cNvPr id="686" name="直線コネクタ 685"/>
        <xdr:cNvCxnSpPr/>
      </xdr:nvCxnSpPr>
      <xdr:spPr>
        <a:xfrm flipV="1">
          <a:off x="14592300" y="16062909"/>
          <a:ext cx="889000" cy="36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158242</xdr:rowOff>
    </xdr:from>
    <xdr:to>
      <xdr:col>81</xdr:col>
      <xdr:colOff>101600</xdr:colOff>
      <xdr:row>96</xdr:row>
      <xdr:rowOff>88392</xdr:rowOff>
    </xdr:to>
    <xdr:sp macro="" textlink="">
      <xdr:nvSpPr>
        <xdr:cNvPr id="687" name="フローチャート: 判断 686"/>
        <xdr:cNvSpPr/>
      </xdr:nvSpPr>
      <xdr:spPr>
        <a:xfrm>
          <a:off x="15430500" y="164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79519</xdr:rowOff>
    </xdr:from>
    <xdr:ext cx="534377" cy="259045"/>
    <xdr:sp macro="" textlink="">
      <xdr:nvSpPr>
        <xdr:cNvPr id="688" name="テキスト ボックス 687"/>
        <xdr:cNvSpPr txBox="1"/>
      </xdr:nvSpPr>
      <xdr:spPr>
        <a:xfrm>
          <a:off x="15214111" y="1653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127051</xdr:rowOff>
    </xdr:from>
    <xdr:to>
      <xdr:col>76</xdr:col>
      <xdr:colOff>114300</xdr:colOff>
      <xdr:row>95</xdr:row>
      <xdr:rowOff>136385</xdr:rowOff>
    </xdr:to>
    <xdr:cxnSp macro="">
      <xdr:nvCxnSpPr>
        <xdr:cNvPr id="689" name="直線コネクタ 688"/>
        <xdr:cNvCxnSpPr/>
      </xdr:nvCxnSpPr>
      <xdr:spPr>
        <a:xfrm>
          <a:off x="13703300" y="16243351"/>
          <a:ext cx="889000" cy="18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1918</xdr:rowOff>
    </xdr:from>
    <xdr:to>
      <xdr:col>76</xdr:col>
      <xdr:colOff>165100</xdr:colOff>
      <xdr:row>96</xdr:row>
      <xdr:rowOff>103518</xdr:rowOff>
    </xdr:to>
    <xdr:sp macro="" textlink="">
      <xdr:nvSpPr>
        <xdr:cNvPr id="690" name="フローチャート: 判断 689"/>
        <xdr:cNvSpPr/>
      </xdr:nvSpPr>
      <xdr:spPr>
        <a:xfrm>
          <a:off x="145415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94645</xdr:rowOff>
    </xdr:from>
    <xdr:ext cx="534377" cy="259045"/>
    <xdr:sp macro="" textlink="">
      <xdr:nvSpPr>
        <xdr:cNvPr id="691" name="テキスト ボックス 690"/>
        <xdr:cNvSpPr txBox="1"/>
      </xdr:nvSpPr>
      <xdr:spPr>
        <a:xfrm>
          <a:off x="14325111" y="165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127051</xdr:rowOff>
    </xdr:from>
    <xdr:to>
      <xdr:col>71</xdr:col>
      <xdr:colOff>177800</xdr:colOff>
      <xdr:row>97</xdr:row>
      <xdr:rowOff>58395</xdr:rowOff>
    </xdr:to>
    <xdr:cxnSp macro="">
      <xdr:nvCxnSpPr>
        <xdr:cNvPr id="692" name="直線コネクタ 691"/>
        <xdr:cNvCxnSpPr/>
      </xdr:nvCxnSpPr>
      <xdr:spPr>
        <a:xfrm flipV="1">
          <a:off x="12814300" y="16243351"/>
          <a:ext cx="889000" cy="44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101206</xdr:rowOff>
    </xdr:from>
    <xdr:to>
      <xdr:col>72</xdr:col>
      <xdr:colOff>38100</xdr:colOff>
      <xdr:row>96</xdr:row>
      <xdr:rowOff>31356</xdr:rowOff>
    </xdr:to>
    <xdr:sp macro="" textlink="">
      <xdr:nvSpPr>
        <xdr:cNvPr id="693" name="フローチャート: 判断 692"/>
        <xdr:cNvSpPr/>
      </xdr:nvSpPr>
      <xdr:spPr>
        <a:xfrm>
          <a:off x="13652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22483</xdr:rowOff>
    </xdr:from>
    <xdr:ext cx="534377" cy="259045"/>
    <xdr:sp macro="" textlink="">
      <xdr:nvSpPr>
        <xdr:cNvPr id="694" name="テキスト ボックス 693"/>
        <xdr:cNvSpPr txBox="1"/>
      </xdr:nvSpPr>
      <xdr:spPr>
        <a:xfrm>
          <a:off x="13436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3327</xdr:rowOff>
    </xdr:from>
    <xdr:to>
      <xdr:col>67</xdr:col>
      <xdr:colOff>101600</xdr:colOff>
      <xdr:row>96</xdr:row>
      <xdr:rowOff>104927</xdr:rowOff>
    </xdr:to>
    <xdr:sp macro="" textlink="">
      <xdr:nvSpPr>
        <xdr:cNvPr id="695" name="フローチャート: 判断 694"/>
        <xdr:cNvSpPr/>
      </xdr:nvSpPr>
      <xdr:spPr>
        <a:xfrm>
          <a:off x="12763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121454</xdr:rowOff>
    </xdr:from>
    <xdr:ext cx="534377" cy="259045"/>
    <xdr:sp macro="" textlink="">
      <xdr:nvSpPr>
        <xdr:cNvPr id="696" name="テキスト ボックス 695"/>
        <xdr:cNvSpPr txBox="1"/>
      </xdr:nvSpPr>
      <xdr:spPr>
        <a:xfrm>
          <a:off x="12547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18377</xdr:rowOff>
    </xdr:from>
    <xdr:to>
      <xdr:col>85</xdr:col>
      <xdr:colOff>177800</xdr:colOff>
      <xdr:row>95</xdr:row>
      <xdr:rowOff>119977</xdr:rowOff>
    </xdr:to>
    <xdr:sp macro="" textlink="">
      <xdr:nvSpPr>
        <xdr:cNvPr id="702" name="楕円 701"/>
        <xdr:cNvSpPr/>
      </xdr:nvSpPr>
      <xdr:spPr>
        <a:xfrm>
          <a:off x="16268700" y="1630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41254</xdr:rowOff>
    </xdr:from>
    <xdr:ext cx="534377" cy="259045"/>
    <xdr:sp macro="" textlink="">
      <xdr:nvSpPr>
        <xdr:cNvPr id="703" name="積立金該当値テキスト"/>
        <xdr:cNvSpPr txBox="1"/>
      </xdr:nvSpPr>
      <xdr:spPr>
        <a:xfrm>
          <a:off x="16370300" y="161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67259</xdr:rowOff>
    </xdr:from>
    <xdr:to>
      <xdr:col>81</xdr:col>
      <xdr:colOff>101600</xdr:colOff>
      <xdr:row>93</xdr:row>
      <xdr:rowOff>168859</xdr:rowOff>
    </xdr:to>
    <xdr:sp macro="" textlink="">
      <xdr:nvSpPr>
        <xdr:cNvPr id="704" name="楕円 703"/>
        <xdr:cNvSpPr/>
      </xdr:nvSpPr>
      <xdr:spPr>
        <a:xfrm>
          <a:off x="15430500" y="1601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13936</xdr:rowOff>
    </xdr:from>
    <xdr:ext cx="534377" cy="259045"/>
    <xdr:sp macro="" textlink="">
      <xdr:nvSpPr>
        <xdr:cNvPr id="705" name="テキスト ボックス 704"/>
        <xdr:cNvSpPr txBox="1"/>
      </xdr:nvSpPr>
      <xdr:spPr>
        <a:xfrm>
          <a:off x="15214111" y="1578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85585</xdr:rowOff>
    </xdr:from>
    <xdr:to>
      <xdr:col>76</xdr:col>
      <xdr:colOff>165100</xdr:colOff>
      <xdr:row>96</xdr:row>
      <xdr:rowOff>15735</xdr:rowOff>
    </xdr:to>
    <xdr:sp macro="" textlink="">
      <xdr:nvSpPr>
        <xdr:cNvPr id="706" name="楕円 705"/>
        <xdr:cNvSpPr/>
      </xdr:nvSpPr>
      <xdr:spPr>
        <a:xfrm>
          <a:off x="14541500" y="163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32262</xdr:rowOff>
    </xdr:from>
    <xdr:ext cx="534377" cy="259045"/>
    <xdr:sp macro="" textlink="">
      <xdr:nvSpPr>
        <xdr:cNvPr id="707" name="テキスト ボックス 706"/>
        <xdr:cNvSpPr txBox="1"/>
      </xdr:nvSpPr>
      <xdr:spPr>
        <a:xfrm>
          <a:off x="14325111" y="161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76251</xdr:rowOff>
    </xdr:from>
    <xdr:to>
      <xdr:col>72</xdr:col>
      <xdr:colOff>38100</xdr:colOff>
      <xdr:row>95</xdr:row>
      <xdr:rowOff>6401</xdr:rowOff>
    </xdr:to>
    <xdr:sp macro="" textlink="">
      <xdr:nvSpPr>
        <xdr:cNvPr id="708" name="楕円 707"/>
        <xdr:cNvSpPr/>
      </xdr:nvSpPr>
      <xdr:spPr>
        <a:xfrm>
          <a:off x="13652500" y="161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22928</xdr:rowOff>
    </xdr:from>
    <xdr:ext cx="534377" cy="259045"/>
    <xdr:sp macro="" textlink="">
      <xdr:nvSpPr>
        <xdr:cNvPr id="709" name="テキスト ボックス 708"/>
        <xdr:cNvSpPr txBox="1"/>
      </xdr:nvSpPr>
      <xdr:spPr>
        <a:xfrm>
          <a:off x="13436111" y="1596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7595</xdr:rowOff>
    </xdr:from>
    <xdr:to>
      <xdr:col>67</xdr:col>
      <xdr:colOff>101600</xdr:colOff>
      <xdr:row>97</xdr:row>
      <xdr:rowOff>109195</xdr:rowOff>
    </xdr:to>
    <xdr:sp macro="" textlink="">
      <xdr:nvSpPr>
        <xdr:cNvPr id="710" name="楕円 709"/>
        <xdr:cNvSpPr/>
      </xdr:nvSpPr>
      <xdr:spPr>
        <a:xfrm>
          <a:off x="12763500" y="166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100322</xdr:rowOff>
    </xdr:from>
    <xdr:ext cx="469744" cy="259045"/>
    <xdr:sp macro="" textlink="">
      <xdr:nvSpPr>
        <xdr:cNvPr id="711" name="テキスト ボックス 710"/>
        <xdr:cNvSpPr txBox="1"/>
      </xdr:nvSpPr>
      <xdr:spPr>
        <a:xfrm>
          <a:off x="12579428" y="1673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71501</xdr:rowOff>
    </xdr:from>
    <xdr:to>
      <xdr:col>116</xdr:col>
      <xdr:colOff>62864</xdr:colOff>
      <xdr:row>39</xdr:row>
      <xdr:rowOff>44450</xdr:rowOff>
    </xdr:to>
    <xdr:cxnSp macro="">
      <xdr:nvCxnSpPr>
        <xdr:cNvPr id="735" name="直線コネクタ 734"/>
        <xdr:cNvCxnSpPr/>
      </xdr:nvCxnSpPr>
      <xdr:spPr>
        <a:xfrm flipV="1">
          <a:off x="22159595" y="5215001"/>
          <a:ext cx="1269" cy="151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18178</xdr:rowOff>
    </xdr:from>
    <xdr:ext cx="534377" cy="259045"/>
    <xdr:sp macro="" textlink="">
      <xdr:nvSpPr>
        <xdr:cNvPr id="738" name="投資及び出資金最大値テキスト"/>
        <xdr:cNvSpPr txBox="1"/>
      </xdr:nvSpPr>
      <xdr:spPr>
        <a:xfrm>
          <a:off x="22212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71501</xdr:rowOff>
    </xdr:from>
    <xdr:to>
      <xdr:col>116</xdr:col>
      <xdr:colOff>152400</xdr:colOff>
      <xdr:row>30</xdr:row>
      <xdr:rowOff>71501</xdr:rowOff>
    </xdr:to>
    <xdr:cxnSp macro="">
      <xdr:nvCxnSpPr>
        <xdr:cNvPr id="739" name="直線コネクタ 738"/>
        <xdr:cNvCxnSpPr/>
      </xdr:nvCxnSpPr>
      <xdr:spPr>
        <a:xfrm>
          <a:off x="22072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3429</xdr:rowOff>
    </xdr:from>
    <xdr:to>
      <xdr:col>116</xdr:col>
      <xdr:colOff>63500</xdr:colOff>
      <xdr:row>38</xdr:row>
      <xdr:rowOff>9398</xdr:rowOff>
    </xdr:to>
    <xdr:cxnSp macro="">
      <xdr:nvCxnSpPr>
        <xdr:cNvPr id="740" name="直線コネクタ 739"/>
        <xdr:cNvCxnSpPr/>
      </xdr:nvCxnSpPr>
      <xdr:spPr>
        <a:xfrm flipV="1">
          <a:off x="21323300" y="6518529"/>
          <a:ext cx="8382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118381</xdr:rowOff>
    </xdr:from>
    <xdr:ext cx="469744" cy="259045"/>
    <xdr:sp macro="" textlink="">
      <xdr:nvSpPr>
        <xdr:cNvPr id="741" name="投資及び出資金平均値テキスト"/>
        <xdr:cNvSpPr txBox="1"/>
      </xdr:nvSpPr>
      <xdr:spPr>
        <a:xfrm>
          <a:off x="22212300" y="6462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139954</xdr:rowOff>
    </xdr:from>
    <xdr:to>
      <xdr:col>116</xdr:col>
      <xdr:colOff>114300</xdr:colOff>
      <xdr:row>38</xdr:row>
      <xdr:rowOff>70104</xdr:rowOff>
    </xdr:to>
    <xdr:sp macro="" textlink="">
      <xdr:nvSpPr>
        <xdr:cNvPr id="742" name="フローチャート: 判断 741"/>
        <xdr:cNvSpPr/>
      </xdr:nvSpPr>
      <xdr:spPr>
        <a:xfrm>
          <a:off x="221107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9398</xdr:rowOff>
    </xdr:from>
    <xdr:to>
      <xdr:col>111</xdr:col>
      <xdr:colOff>177800</xdr:colOff>
      <xdr:row>38</xdr:row>
      <xdr:rowOff>20955</xdr:rowOff>
    </xdr:to>
    <xdr:cxnSp macro="">
      <xdr:nvCxnSpPr>
        <xdr:cNvPr id="743" name="直線コネクタ 742"/>
        <xdr:cNvCxnSpPr/>
      </xdr:nvCxnSpPr>
      <xdr:spPr>
        <a:xfrm flipV="1">
          <a:off x="20434300" y="6524498"/>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143764</xdr:rowOff>
    </xdr:from>
    <xdr:to>
      <xdr:col>112</xdr:col>
      <xdr:colOff>38100</xdr:colOff>
      <xdr:row>38</xdr:row>
      <xdr:rowOff>73914</xdr:rowOff>
    </xdr:to>
    <xdr:sp macro="" textlink="">
      <xdr:nvSpPr>
        <xdr:cNvPr id="744" name="フローチャート: 判断 743"/>
        <xdr:cNvSpPr/>
      </xdr:nvSpPr>
      <xdr:spPr>
        <a:xfrm>
          <a:off x="21272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65041</xdr:rowOff>
    </xdr:from>
    <xdr:ext cx="469744" cy="259045"/>
    <xdr:sp macro="" textlink="">
      <xdr:nvSpPr>
        <xdr:cNvPr id="745" name="テキスト ボックス 744"/>
        <xdr:cNvSpPr txBox="1"/>
      </xdr:nvSpPr>
      <xdr:spPr>
        <a:xfrm>
          <a:off x="21088428" y="658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138430</xdr:rowOff>
    </xdr:from>
    <xdr:to>
      <xdr:col>107</xdr:col>
      <xdr:colOff>50800</xdr:colOff>
      <xdr:row>38</xdr:row>
      <xdr:rowOff>20955</xdr:rowOff>
    </xdr:to>
    <xdr:cxnSp macro="">
      <xdr:nvCxnSpPr>
        <xdr:cNvPr id="746" name="直線コネクタ 745"/>
        <xdr:cNvCxnSpPr/>
      </xdr:nvCxnSpPr>
      <xdr:spPr>
        <a:xfrm>
          <a:off x="19545300" y="6310630"/>
          <a:ext cx="889000" cy="2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136779</xdr:rowOff>
    </xdr:from>
    <xdr:to>
      <xdr:col>107</xdr:col>
      <xdr:colOff>101600</xdr:colOff>
      <xdr:row>38</xdr:row>
      <xdr:rowOff>66929</xdr:rowOff>
    </xdr:to>
    <xdr:sp macro="" textlink="">
      <xdr:nvSpPr>
        <xdr:cNvPr id="747" name="フローチャート: 判断 746"/>
        <xdr:cNvSpPr/>
      </xdr:nvSpPr>
      <xdr:spPr>
        <a:xfrm>
          <a:off x="20383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83456</xdr:rowOff>
    </xdr:from>
    <xdr:ext cx="469744" cy="259045"/>
    <xdr:sp macro="" textlink="">
      <xdr:nvSpPr>
        <xdr:cNvPr id="748" name="テキスト ボックス 747"/>
        <xdr:cNvSpPr txBox="1"/>
      </xdr:nvSpPr>
      <xdr:spPr>
        <a:xfrm>
          <a:off x="20199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138430</xdr:rowOff>
    </xdr:from>
    <xdr:to>
      <xdr:col>102</xdr:col>
      <xdr:colOff>114300</xdr:colOff>
      <xdr:row>37</xdr:row>
      <xdr:rowOff>102870</xdr:rowOff>
    </xdr:to>
    <xdr:cxnSp macro="">
      <xdr:nvCxnSpPr>
        <xdr:cNvPr id="749" name="直線コネクタ 748"/>
        <xdr:cNvCxnSpPr/>
      </xdr:nvCxnSpPr>
      <xdr:spPr>
        <a:xfrm flipV="1">
          <a:off x="18656300" y="6310630"/>
          <a:ext cx="889000" cy="1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154432</xdr:rowOff>
    </xdr:from>
    <xdr:to>
      <xdr:col>102</xdr:col>
      <xdr:colOff>165100</xdr:colOff>
      <xdr:row>38</xdr:row>
      <xdr:rowOff>84582</xdr:rowOff>
    </xdr:to>
    <xdr:sp macro="" textlink="">
      <xdr:nvSpPr>
        <xdr:cNvPr id="750" name="フローチャート: 判断 749"/>
        <xdr:cNvSpPr/>
      </xdr:nvSpPr>
      <xdr:spPr>
        <a:xfrm>
          <a:off x="19494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75709</xdr:rowOff>
    </xdr:from>
    <xdr:ext cx="469744" cy="259045"/>
    <xdr:sp macro="" textlink="">
      <xdr:nvSpPr>
        <xdr:cNvPr id="751" name="テキスト ボックス 750"/>
        <xdr:cNvSpPr txBox="1"/>
      </xdr:nvSpPr>
      <xdr:spPr>
        <a:xfrm>
          <a:off x="19310428"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39116</xdr:rowOff>
    </xdr:from>
    <xdr:to>
      <xdr:col>98</xdr:col>
      <xdr:colOff>38100</xdr:colOff>
      <xdr:row>38</xdr:row>
      <xdr:rowOff>140716</xdr:rowOff>
    </xdr:to>
    <xdr:sp macro="" textlink="">
      <xdr:nvSpPr>
        <xdr:cNvPr id="752" name="フローチャート: 判断 751"/>
        <xdr:cNvSpPr/>
      </xdr:nvSpPr>
      <xdr:spPr>
        <a:xfrm>
          <a:off x="18605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131843</xdr:rowOff>
    </xdr:from>
    <xdr:ext cx="378565" cy="259045"/>
    <xdr:sp macro="" textlink="">
      <xdr:nvSpPr>
        <xdr:cNvPr id="753" name="テキスト ボックス 752"/>
        <xdr:cNvSpPr txBox="1"/>
      </xdr:nvSpPr>
      <xdr:spPr>
        <a:xfrm>
          <a:off x="18467017" y="66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124079</xdr:rowOff>
    </xdr:from>
    <xdr:to>
      <xdr:col>116</xdr:col>
      <xdr:colOff>114300</xdr:colOff>
      <xdr:row>38</xdr:row>
      <xdr:rowOff>54229</xdr:rowOff>
    </xdr:to>
    <xdr:sp macro="" textlink="">
      <xdr:nvSpPr>
        <xdr:cNvPr id="759" name="楕円 758"/>
        <xdr:cNvSpPr/>
      </xdr:nvSpPr>
      <xdr:spPr>
        <a:xfrm>
          <a:off x="22110700" y="64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146956</xdr:rowOff>
    </xdr:from>
    <xdr:ext cx="469744" cy="259045"/>
    <xdr:sp macro="" textlink="">
      <xdr:nvSpPr>
        <xdr:cNvPr id="760" name="投資及び出資金該当値テキスト"/>
        <xdr:cNvSpPr txBox="1"/>
      </xdr:nvSpPr>
      <xdr:spPr>
        <a:xfrm>
          <a:off x="22212300" y="63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130048</xdr:rowOff>
    </xdr:from>
    <xdr:to>
      <xdr:col>112</xdr:col>
      <xdr:colOff>38100</xdr:colOff>
      <xdr:row>38</xdr:row>
      <xdr:rowOff>60198</xdr:rowOff>
    </xdr:to>
    <xdr:sp macro="" textlink="">
      <xdr:nvSpPr>
        <xdr:cNvPr id="761" name="楕円 760"/>
        <xdr:cNvSpPr/>
      </xdr:nvSpPr>
      <xdr:spPr>
        <a:xfrm>
          <a:off x="21272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76725</xdr:rowOff>
    </xdr:from>
    <xdr:ext cx="469744" cy="259045"/>
    <xdr:sp macro="" textlink="">
      <xdr:nvSpPr>
        <xdr:cNvPr id="762" name="テキスト ボックス 761"/>
        <xdr:cNvSpPr txBox="1"/>
      </xdr:nvSpPr>
      <xdr:spPr>
        <a:xfrm>
          <a:off x="21088428" y="62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141605</xdr:rowOff>
    </xdr:from>
    <xdr:to>
      <xdr:col>107</xdr:col>
      <xdr:colOff>101600</xdr:colOff>
      <xdr:row>38</xdr:row>
      <xdr:rowOff>71755</xdr:rowOff>
    </xdr:to>
    <xdr:sp macro="" textlink="">
      <xdr:nvSpPr>
        <xdr:cNvPr id="763" name="楕円 762"/>
        <xdr:cNvSpPr/>
      </xdr:nvSpPr>
      <xdr:spPr>
        <a:xfrm>
          <a:off x="20383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62882</xdr:rowOff>
    </xdr:from>
    <xdr:ext cx="469744" cy="259045"/>
    <xdr:sp macro="" textlink="">
      <xdr:nvSpPr>
        <xdr:cNvPr id="764" name="テキスト ボックス 763"/>
        <xdr:cNvSpPr txBox="1"/>
      </xdr:nvSpPr>
      <xdr:spPr>
        <a:xfrm>
          <a:off x="20199428" y="657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87630</xdr:rowOff>
    </xdr:from>
    <xdr:to>
      <xdr:col>102</xdr:col>
      <xdr:colOff>165100</xdr:colOff>
      <xdr:row>37</xdr:row>
      <xdr:rowOff>17780</xdr:rowOff>
    </xdr:to>
    <xdr:sp macro="" textlink="">
      <xdr:nvSpPr>
        <xdr:cNvPr id="765" name="楕円 764"/>
        <xdr:cNvSpPr/>
      </xdr:nvSpPr>
      <xdr:spPr>
        <a:xfrm>
          <a:off x="19494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34307</xdr:rowOff>
    </xdr:from>
    <xdr:ext cx="469744" cy="259045"/>
    <xdr:sp macro="" textlink="">
      <xdr:nvSpPr>
        <xdr:cNvPr id="766" name="テキスト ボックス 765"/>
        <xdr:cNvSpPr txBox="1"/>
      </xdr:nvSpPr>
      <xdr:spPr>
        <a:xfrm>
          <a:off x="19310428" y="60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52070</xdr:rowOff>
    </xdr:from>
    <xdr:to>
      <xdr:col>98</xdr:col>
      <xdr:colOff>38100</xdr:colOff>
      <xdr:row>37</xdr:row>
      <xdr:rowOff>153670</xdr:rowOff>
    </xdr:to>
    <xdr:sp macro="" textlink="">
      <xdr:nvSpPr>
        <xdr:cNvPr id="767" name="楕円 766"/>
        <xdr:cNvSpPr/>
      </xdr:nvSpPr>
      <xdr:spPr>
        <a:xfrm>
          <a:off x="18605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170197</xdr:rowOff>
    </xdr:from>
    <xdr:ext cx="469744" cy="259045"/>
    <xdr:sp macro="" textlink="">
      <xdr:nvSpPr>
        <xdr:cNvPr id="768" name="テキスト ボックス 767"/>
        <xdr:cNvSpPr txBox="1"/>
      </xdr:nvSpPr>
      <xdr:spPr>
        <a:xfrm>
          <a:off x="18421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97500</xdr:rowOff>
    </xdr:from>
    <xdr:to>
      <xdr:col>116</xdr:col>
      <xdr:colOff>62864</xdr:colOff>
      <xdr:row>58</xdr:row>
      <xdr:rowOff>139700</xdr:rowOff>
    </xdr:to>
    <xdr:cxnSp macro="">
      <xdr:nvCxnSpPr>
        <xdr:cNvPr id="790" name="直線コネクタ 789"/>
        <xdr:cNvCxnSpPr/>
      </xdr:nvCxnSpPr>
      <xdr:spPr>
        <a:xfrm flipV="1">
          <a:off x="22159595" y="9012900"/>
          <a:ext cx="1269" cy="1070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44177</xdr:rowOff>
    </xdr:from>
    <xdr:ext cx="534377" cy="259045"/>
    <xdr:sp macro="" textlink="">
      <xdr:nvSpPr>
        <xdr:cNvPr id="793" name="貸付金最大値テキスト"/>
        <xdr:cNvSpPr txBox="1"/>
      </xdr:nvSpPr>
      <xdr:spPr>
        <a:xfrm>
          <a:off x="22212300" y="87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97500</xdr:rowOff>
    </xdr:from>
    <xdr:to>
      <xdr:col>116</xdr:col>
      <xdr:colOff>152400</xdr:colOff>
      <xdr:row>52</xdr:row>
      <xdr:rowOff>97500</xdr:rowOff>
    </xdr:to>
    <xdr:cxnSp macro="">
      <xdr:nvCxnSpPr>
        <xdr:cNvPr id="794" name="直線コネクタ 793"/>
        <xdr:cNvCxnSpPr/>
      </xdr:nvCxnSpPr>
      <xdr:spPr>
        <a:xfrm>
          <a:off x="22072600" y="901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75555</xdr:rowOff>
    </xdr:from>
    <xdr:to>
      <xdr:col>116</xdr:col>
      <xdr:colOff>63500</xdr:colOff>
      <xdr:row>57</xdr:row>
      <xdr:rowOff>77841</xdr:rowOff>
    </xdr:to>
    <xdr:cxnSp macro="">
      <xdr:nvCxnSpPr>
        <xdr:cNvPr id="795" name="直線コネクタ 794"/>
        <xdr:cNvCxnSpPr/>
      </xdr:nvCxnSpPr>
      <xdr:spPr>
        <a:xfrm flipV="1">
          <a:off x="21323300" y="984820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25869</xdr:rowOff>
    </xdr:from>
    <xdr:ext cx="469744" cy="259045"/>
    <xdr:sp macro="" textlink="">
      <xdr:nvSpPr>
        <xdr:cNvPr id="796" name="貸付金平均値テキスト"/>
        <xdr:cNvSpPr txBox="1"/>
      </xdr:nvSpPr>
      <xdr:spPr>
        <a:xfrm>
          <a:off x="22212300" y="962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2992</xdr:rowOff>
    </xdr:from>
    <xdr:to>
      <xdr:col>116</xdr:col>
      <xdr:colOff>114300</xdr:colOff>
      <xdr:row>57</xdr:row>
      <xdr:rowOff>104592</xdr:rowOff>
    </xdr:to>
    <xdr:sp macro="" textlink="">
      <xdr:nvSpPr>
        <xdr:cNvPr id="797" name="フローチャート: 判断 796"/>
        <xdr:cNvSpPr/>
      </xdr:nvSpPr>
      <xdr:spPr>
        <a:xfrm>
          <a:off x="221107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77841</xdr:rowOff>
    </xdr:from>
    <xdr:to>
      <xdr:col>111</xdr:col>
      <xdr:colOff>177800</xdr:colOff>
      <xdr:row>57</xdr:row>
      <xdr:rowOff>80173</xdr:rowOff>
    </xdr:to>
    <xdr:cxnSp macro="">
      <xdr:nvCxnSpPr>
        <xdr:cNvPr id="798" name="直線コネクタ 797"/>
        <xdr:cNvCxnSpPr/>
      </xdr:nvCxnSpPr>
      <xdr:spPr>
        <a:xfrm flipV="1">
          <a:off x="20434300" y="9850491"/>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164155</xdr:rowOff>
    </xdr:from>
    <xdr:to>
      <xdr:col>112</xdr:col>
      <xdr:colOff>38100</xdr:colOff>
      <xdr:row>57</xdr:row>
      <xdr:rowOff>94305</xdr:rowOff>
    </xdr:to>
    <xdr:sp macro="" textlink="">
      <xdr:nvSpPr>
        <xdr:cNvPr id="799" name="フローチャート: 判断 798"/>
        <xdr:cNvSpPr/>
      </xdr:nvSpPr>
      <xdr:spPr>
        <a:xfrm>
          <a:off x="21272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110832</xdr:rowOff>
    </xdr:from>
    <xdr:ext cx="469744" cy="259045"/>
    <xdr:sp macro="" textlink="">
      <xdr:nvSpPr>
        <xdr:cNvPr id="800" name="テキスト ボックス 799"/>
        <xdr:cNvSpPr txBox="1"/>
      </xdr:nvSpPr>
      <xdr:spPr>
        <a:xfrm>
          <a:off x="21088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80173</xdr:rowOff>
    </xdr:from>
    <xdr:to>
      <xdr:col>107</xdr:col>
      <xdr:colOff>50800</xdr:colOff>
      <xdr:row>57</xdr:row>
      <xdr:rowOff>82093</xdr:rowOff>
    </xdr:to>
    <xdr:cxnSp macro="">
      <xdr:nvCxnSpPr>
        <xdr:cNvPr id="801" name="直線コネクタ 800"/>
        <xdr:cNvCxnSpPr/>
      </xdr:nvCxnSpPr>
      <xdr:spPr>
        <a:xfrm flipV="1">
          <a:off x="19545300" y="9852823"/>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140243</xdr:rowOff>
    </xdr:from>
    <xdr:to>
      <xdr:col>107</xdr:col>
      <xdr:colOff>101600</xdr:colOff>
      <xdr:row>57</xdr:row>
      <xdr:rowOff>70393</xdr:rowOff>
    </xdr:to>
    <xdr:sp macro="" textlink="">
      <xdr:nvSpPr>
        <xdr:cNvPr id="802" name="フローチャート: 判断 801"/>
        <xdr:cNvSpPr/>
      </xdr:nvSpPr>
      <xdr:spPr>
        <a:xfrm>
          <a:off x="20383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86920</xdr:rowOff>
    </xdr:from>
    <xdr:ext cx="469744" cy="259045"/>
    <xdr:sp macro="" textlink="">
      <xdr:nvSpPr>
        <xdr:cNvPr id="803" name="テキスト ボックス 802"/>
        <xdr:cNvSpPr txBox="1"/>
      </xdr:nvSpPr>
      <xdr:spPr>
        <a:xfrm>
          <a:off x="20199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82093</xdr:rowOff>
    </xdr:from>
    <xdr:to>
      <xdr:col>102</xdr:col>
      <xdr:colOff>114300</xdr:colOff>
      <xdr:row>57</xdr:row>
      <xdr:rowOff>84196</xdr:rowOff>
    </xdr:to>
    <xdr:cxnSp macro="">
      <xdr:nvCxnSpPr>
        <xdr:cNvPr id="804" name="直線コネクタ 803"/>
        <xdr:cNvCxnSpPr/>
      </xdr:nvCxnSpPr>
      <xdr:spPr>
        <a:xfrm flipV="1">
          <a:off x="18656300" y="9854743"/>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141661</xdr:rowOff>
    </xdr:from>
    <xdr:to>
      <xdr:col>102</xdr:col>
      <xdr:colOff>165100</xdr:colOff>
      <xdr:row>57</xdr:row>
      <xdr:rowOff>71811</xdr:rowOff>
    </xdr:to>
    <xdr:sp macro="" textlink="">
      <xdr:nvSpPr>
        <xdr:cNvPr id="805" name="フローチャート: 判断 804"/>
        <xdr:cNvSpPr/>
      </xdr:nvSpPr>
      <xdr:spPr>
        <a:xfrm>
          <a:off x="19494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88338</xdr:rowOff>
    </xdr:from>
    <xdr:ext cx="469744" cy="259045"/>
    <xdr:sp macro="" textlink="">
      <xdr:nvSpPr>
        <xdr:cNvPr id="806" name="テキスト ボックス 805"/>
        <xdr:cNvSpPr txBox="1"/>
      </xdr:nvSpPr>
      <xdr:spPr>
        <a:xfrm>
          <a:off x="19310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112034</xdr:rowOff>
    </xdr:from>
    <xdr:to>
      <xdr:col>98</xdr:col>
      <xdr:colOff>38100</xdr:colOff>
      <xdr:row>57</xdr:row>
      <xdr:rowOff>42184</xdr:rowOff>
    </xdr:to>
    <xdr:sp macro="" textlink="">
      <xdr:nvSpPr>
        <xdr:cNvPr id="807" name="フローチャート: 判断 806"/>
        <xdr:cNvSpPr/>
      </xdr:nvSpPr>
      <xdr:spPr>
        <a:xfrm>
          <a:off x="18605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58711</xdr:rowOff>
    </xdr:from>
    <xdr:ext cx="469744" cy="259045"/>
    <xdr:sp macro="" textlink="">
      <xdr:nvSpPr>
        <xdr:cNvPr id="808" name="テキスト ボックス 807"/>
        <xdr:cNvSpPr txBox="1"/>
      </xdr:nvSpPr>
      <xdr:spPr>
        <a:xfrm>
          <a:off x="18421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24755</xdr:rowOff>
    </xdr:from>
    <xdr:to>
      <xdr:col>116</xdr:col>
      <xdr:colOff>114300</xdr:colOff>
      <xdr:row>57</xdr:row>
      <xdr:rowOff>126355</xdr:rowOff>
    </xdr:to>
    <xdr:sp macro="" textlink="">
      <xdr:nvSpPr>
        <xdr:cNvPr id="814" name="楕円 813"/>
        <xdr:cNvSpPr/>
      </xdr:nvSpPr>
      <xdr:spPr>
        <a:xfrm>
          <a:off x="22110700" y="979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3182</xdr:rowOff>
    </xdr:from>
    <xdr:ext cx="469744" cy="259045"/>
    <xdr:sp macro="" textlink="">
      <xdr:nvSpPr>
        <xdr:cNvPr id="815" name="貸付金該当値テキスト"/>
        <xdr:cNvSpPr txBox="1"/>
      </xdr:nvSpPr>
      <xdr:spPr>
        <a:xfrm>
          <a:off x="22212300" y="977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27041</xdr:rowOff>
    </xdr:from>
    <xdr:to>
      <xdr:col>112</xdr:col>
      <xdr:colOff>38100</xdr:colOff>
      <xdr:row>57</xdr:row>
      <xdr:rowOff>128641</xdr:rowOff>
    </xdr:to>
    <xdr:sp macro="" textlink="">
      <xdr:nvSpPr>
        <xdr:cNvPr id="816" name="楕円 815"/>
        <xdr:cNvSpPr/>
      </xdr:nvSpPr>
      <xdr:spPr>
        <a:xfrm>
          <a:off x="21272500" y="979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119768</xdr:rowOff>
    </xdr:from>
    <xdr:ext cx="469744" cy="259045"/>
    <xdr:sp macro="" textlink="">
      <xdr:nvSpPr>
        <xdr:cNvPr id="817" name="テキスト ボックス 816"/>
        <xdr:cNvSpPr txBox="1"/>
      </xdr:nvSpPr>
      <xdr:spPr>
        <a:xfrm>
          <a:off x="21088428" y="98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29373</xdr:rowOff>
    </xdr:from>
    <xdr:to>
      <xdr:col>107</xdr:col>
      <xdr:colOff>101600</xdr:colOff>
      <xdr:row>57</xdr:row>
      <xdr:rowOff>130973</xdr:rowOff>
    </xdr:to>
    <xdr:sp macro="" textlink="">
      <xdr:nvSpPr>
        <xdr:cNvPr id="818" name="楕円 817"/>
        <xdr:cNvSpPr/>
      </xdr:nvSpPr>
      <xdr:spPr>
        <a:xfrm>
          <a:off x="20383500" y="98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122100</xdr:rowOff>
    </xdr:from>
    <xdr:ext cx="469744" cy="259045"/>
    <xdr:sp macro="" textlink="">
      <xdr:nvSpPr>
        <xdr:cNvPr id="819" name="テキスト ボックス 818"/>
        <xdr:cNvSpPr txBox="1"/>
      </xdr:nvSpPr>
      <xdr:spPr>
        <a:xfrm>
          <a:off x="20199428" y="989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31293</xdr:rowOff>
    </xdr:from>
    <xdr:to>
      <xdr:col>102</xdr:col>
      <xdr:colOff>165100</xdr:colOff>
      <xdr:row>57</xdr:row>
      <xdr:rowOff>132893</xdr:rowOff>
    </xdr:to>
    <xdr:sp macro="" textlink="">
      <xdr:nvSpPr>
        <xdr:cNvPr id="820" name="楕円 819"/>
        <xdr:cNvSpPr/>
      </xdr:nvSpPr>
      <xdr:spPr>
        <a:xfrm>
          <a:off x="19494500" y="98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124020</xdr:rowOff>
    </xdr:from>
    <xdr:ext cx="469744" cy="259045"/>
    <xdr:sp macro="" textlink="">
      <xdr:nvSpPr>
        <xdr:cNvPr id="821" name="テキスト ボックス 820"/>
        <xdr:cNvSpPr txBox="1"/>
      </xdr:nvSpPr>
      <xdr:spPr>
        <a:xfrm>
          <a:off x="19310428" y="989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33396</xdr:rowOff>
    </xdr:from>
    <xdr:to>
      <xdr:col>98</xdr:col>
      <xdr:colOff>38100</xdr:colOff>
      <xdr:row>57</xdr:row>
      <xdr:rowOff>134996</xdr:rowOff>
    </xdr:to>
    <xdr:sp macro="" textlink="">
      <xdr:nvSpPr>
        <xdr:cNvPr id="822" name="楕円 821"/>
        <xdr:cNvSpPr/>
      </xdr:nvSpPr>
      <xdr:spPr>
        <a:xfrm>
          <a:off x="18605500" y="980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126123</xdr:rowOff>
    </xdr:from>
    <xdr:ext cx="469744" cy="259045"/>
    <xdr:sp macro="" textlink="">
      <xdr:nvSpPr>
        <xdr:cNvPr id="823" name="テキスト ボックス 822"/>
        <xdr:cNvSpPr txBox="1"/>
      </xdr:nvSpPr>
      <xdr:spPr>
        <a:xfrm>
          <a:off x="18421428" y="98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6" name="テキスト ボックス 83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6" name="テキスト ボックス 84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171148</xdr:rowOff>
    </xdr:from>
    <xdr:to>
      <xdr:col>116</xdr:col>
      <xdr:colOff>62864</xdr:colOff>
      <xdr:row>78</xdr:row>
      <xdr:rowOff>99434</xdr:rowOff>
    </xdr:to>
    <xdr:cxnSp macro="">
      <xdr:nvCxnSpPr>
        <xdr:cNvPr id="850" name="直線コネクタ 849"/>
        <xdr:cNvCxnSpPr/>
      </xdr:nvCxnSpPr>
      <xdr:spPr>
        <a:xfrm flipV="1">
          <a:off x="22159595" y="12172648"/>
          <a:ext cx="1269" cy="129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103261</xdr:rowOff>
    </xdr:from>
    <xdr:ext cx="534377" cy="259045"/>
    <xdr:sp macro="" textlink="">
      <xdr:nvSpPr>
        <xdr:cNvPr id="851" name="繰出金最小値テキスト"/>
        <xdr:cNvSpPr txBox="1"/>
      </xdr:nvSpPr>
      <xdr:spPr>
        <a:xfrm>
          <a:off x="22212300" y="13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99434</xdr:rowOff>
    </xdr:from>
    <xdr:to>
      <xdr:col>116</xdr:col>
      <xdr:colOff>152400</xdr:colOff>
      <xdr:row>78</xdr:row>
      <xdr:rowOff>99434</xdr:rowOff>
    </xdr:to>
    <xdr:cxnSp macro="">
      <xdr:nvCxnSpPr>
        <xdr:cNvPr id="852" name="直線コネクタ 851"/>
        <xdr:cNvCxnSpPr/>
      </xdr:nvCxnSpPr>
      <xdr:spPr>
        <a:xfrm>
          <a:off x="22072600" y="1347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117825</xdr:rowOff>
    </xdr:from>
    <xdr:ext cx="534377" cy="259045"/>
    <xdr:sp macro="" textlink="">
      <xdr:nvSpPr>
        <xdr:cNvPr id="853" name="繰出金最大値テキスト"/>
        <xdr:cNvSpPr txBox="1"/>
      </xdr:nvSpPr>
      <xdr:spPr>
        <a:xfrm>
          <a:off x="22212300" y="11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171148</xdr:rowOff>
    </xdr:from>
    <xdr:to>
      <xdr:col>116</xdr:col>
      <xdr:colOff>152400</xdr:colOff>
      <xdr:row>70</xdr:row>
      <xdr:rowOff>171148</xdr:rowOff>
    </xdr:to>
    <xdr:cxnSp macro="">
      <xdr:nvCxnSpPr>
        <xdr:cNvPr id="854" name="直線コネクタ 853"/>
        <xdr:cNvCxnSpPr/>
      </xdr:nvCxnSpPr>
      <xdr:spPr>
        <a:xfrm>
          <a:off x="22072600" y="1217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171148</xdr:rowOff>
    </xdr:from>
    <xdr:to>
      <xdr:col>116</xdr:col>
      <xdr:colOff>63500</xdr:colOff>
      <xdr:row>71</xdr:row>
      <xdr:rowOff>17628</xdr:rowOff>
    </xdr:to>
    <xdr:cxnSp macro="">
      <xdr:nvCxnSpPr>
        <xdr:cNvPr id="855" name="直線コネクタ 854"/>
        <xdr:cNvCxnSpPr/>
      </xdr:nvCxnSpPr>
      <xdr:spPr>
        <a:xfrm flipV="1">
          <a:off x="21323300" y="12172648"/>
          <a:ext cx="838200" cy="1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151582</xdr:rowOff>
    </xdr:from>
    <xdr:ext cx="534377" cy="259045"/>
    <xdr:sp macro="" textlink="">
      <xdr:nvSpPr>
        <xdr:cNvPr id="856" name="繰出金平均値テキスト"/>
        <xdr:cNvSpPr txBox="1"/>
      </xdr:nvSpPr>
      <xdr:spPr>
        <a:xfrm>
          <a:off x="22212300" y="12838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xdr:rowOff>
    </xdr:from>
    <xdr:to>
      <xdr:col>116</xdr:col>
      <xdr:colOff>114300</xdr:colOff>
      <xdr:row>75</xdr:row>
      <xdr:rowOff>103305</xdr:rowOff>
    </xdr:to>
    <xdr:sp macro="" textlink="">
      <xdr:nvSpPr>
        <xdr:cNvPr id="857" name="フローチャート: 判断 856"/>
        <xdr:cNvSpPr/>
      </xdr:nvSpPr>
      <xdr:spPr>
        <a:xfrm>
          <a:off x="221107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151489</xdr:rowOff>
    </xdr:from>
    <xdr:to>
      <xdr:col>111</xdr:col>
      <xdr:colOff>177800</xdr:colOff>
      <xdr:row>71</xdr:row>
      <xdr:rowOff>17628</xdr:rowOff>
    </xdr:to>
    <xdr:cxnSp macro="">
      <xdr:nvCxnSpPr>
        <xdr:cNvPr id="858" name="直線コネクタ 857"/>
        <xdr:cNvCxnSpPr/>
      </xdr:nvCxnSpPr>
      <xdr:spPr>
        <a:xfrm>
          <a:off x="20434300" y="12152989"/>
          <a:ext cx="889000" cy="3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32142</xdr:rowOff>
    </xdr:from>
    <xdr:to>
      <xdr:col>112</xdr:col>
      <xdr:colOff>38100</xdr:colOff>
      <xdr:row>75</xdr:row>
      <xdr:rowOff>133742</xdr:rowOff>
    </xdr:to>
    <xdr:sp macro="" textlink="">
      <xdr:nvSpPr>
        <xdr:cNvPr id="859" name="フローチャート: 判断 858"/>
        <xdr:cNvSpPr/>
      </xdr:nvSpPr>
      <xdr:spPr>
        <a:xfrm>
          <a:off x="21272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124869</xdr:rowOff>
    </xdr:from>
    <xdr:ext cx="534377" cy="259045"/>
    <xdr:sp macro="" textlink="">
      <xdr:nvSpPr>
        <xdr:cNvPr id="860" name="テキスト ボックス 859"/>
        <xdr:cNvSpPr txBox="1"/>
      </xdr:nvSpPr>
      <xdr:spPr>
        <a:xfrm>
          <a:off x="21056111" y="1298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151489</xdr:rowOff>
    </xdr:from>
    <xdr:to>
      <xdr:col>107</xdr:col>
      <xdr:colOff>50800</xdr:colOff>
      <xdr:row>70</xdr:row>
      <xdr:rowOff>158869</xdr:rowOff>
    </xdr:to>
    <xdr:cxnSp macro="">
      <xdr:nvCxnSpPr>
        <xdr:cNvPr id="861" name="直線コネクタ 860"/>
        <xdr:cNvCxnSpPr/>
      </xdr:nvCxnSpPr>
      <xdr:spPr>
        <a:xfrm flipV="1">
          <a:off x="19545300" y="12152989"/>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167571</xdr:rowOff>
    </xdr:from>
    <xdr:to>
      <xdr:col>107</xdr:col>
      <xdr:colOff>101600</xdr:colOff>
      <xdr:row>75</xdr:row>
      <xdr:rowOff>97721</xdr:rowOff>
    </xdr:to>
    <xdr:sp macro="" textlink="">
      <xdr:nvSpPr>
        <xdr:cNvPr id="862" name="フローチャート: 判断 861"/>
        <xdr:cNvSpPr/>
      </xdr:nvSpPr>
      <xdr:spPr>
        <a:xfrm>
          <a:off x="20383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88848</xdr:rowOff>
    </xdr:from>
    <xdr:ext cx="534377" cy="259045"/>
    <xdr:sp macro="" textlink="">
      <xdr:nvSpPr>
        <xdr:cNvPr id="863" name="テキスト ボックス 862"/>
        <xdr:cNvSpPr txBox="1"/>
      </xdr:nvSpPr>
      <xdr:spPr>
        <a:xfrm>
          <a:off x="20167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118440</xdr:rowOff>
    </xdr:from>
    <xdr:to>
      <xdr:col>102</xdr:col>
      <xdr:colOff>114300</xdr:colOff>
      <xdr:row>70</xdr:row>
      <xdr:rowOff>158869</xdr:rowOff>
    </xdr:to>
    <xdr:cxnSp macro="">
      <xdr:nvCxnSpPr>
        <xdr:cNvPr id="864" name="直線コネクタ 863"/>
        <xdr:cNvCxnSpPr/>
      </xdr:nvCxnSpPr>
      <xdr:spPr>
        <a:xfrm>
          <a:off x="18656300" y="12119940"/>
          <a:ext cx="889000" cy="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98501</xdr:rowOff>
    </xdr:from>
    <xdr:to>
      <xdr:col>102</xdr:col>
      <xdr:colOff>165100</xdr:colOff>
      <xdr:row>75</xdr:row>
      <xdr:rowOff>28651</xdr:rowOff>
    </xdr:to>
    <xdr:sp macro="" textlink="">
      <xdr:nvSpPr>
        <xdr:cNvPr id="865" name="フローチャート: 判断 864"/>
        <xdr:cNvSpPr/>
      </xdr:nvSpPr>
      <xdr:spPr>
        <a:xfrm>
          <a:off x="19494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19778</xdr:rowOff>
    </xdr:from>
    <xdr:ext cx="534377" cy="259045"/>
    <xdr:sp macro="" textlink="">
      <xdr:nvSpPr>
        <xdr:cNvPr id="866" name="テキスト ボックス 865"/>
        <xdr:cNvSpPr txBox="1"/>
      </xdr:nvSpPr>
      <xdr:spPr>
        <a:xfrm>
          <a:off x="19278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138049</xdr:rowOff>
    </xdr:from>
    <xdr:to>
      <xdr:col>98</xdr:col>
      <xdr:colOff>38100</xdr:colOff>
      <xdr:row>75</xdr:row>
      <xdr:rowOff>68199</xdr:rowOff>
    </xdr:to>
    <xdr:sp macro="" textlink="">
      <xdr:nvSpPr>
        <xdr:cNvPr id="867" name="フローチャート: 判断 866"/>
        <xdr:cNvSpPr/>
      </xdr:nvSpPr>
      <xdr:spPr>
        <a:xfrm>
          <a:off x="18605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59326</xdr:rowOff>
    </xdr:from>
    <xdr:ext cx="534377" cy="259045"/>
    <xdr:sp macro="" textlink="">
      <xdr:nvSpPr>
        <xdr:cNvPr id="868" name="テキスト ボックス 867"/>
        <xdr:cNvSpPr txBox="1"/>
      </xdr:nvSpPr>
      <xdr:spPr>
        <a:xfrm>
          <a:off x="18389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120348</xdr:rowOff>
    </xdr:from>
    <xdr:to>
      <xdr:col>116</xdr:col>
      <xdr:colOff>114300</xdr:colOff>
      <xdr:row>71</xdr:row>
      <xdr:rowOff>50498</xdr:rowOff>
    </xdr:to>
    <xdr:sp macro="" textlink="">
      <xdr:nvSpPr>
        <xdr:cNvPr id="874" name="楕円 873"/>
        <xdr:cNvSpPr/>
      </xdr:nvSpPr>
      <xdr:spPr>
        <a:xfrm>
          <a:off x="22110700" y="1212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73375</xdr:rowOff>
    </xdr:from>
    <xdr:ext cx="534377" cy="259045"/>
    <xdr:sp macro="" textlink="">
      <xdr:nvSpPr>
        <xdr:cNvPr id="875" name="繰出金該当値テキスト"/>
        <xdr:cNvSpPr txBox="1"/>
      </xdr:nvSpPr>
      <xdr:spPr>
        <a:xfrm>
          <a:off x="22212300" y="120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138278</xdr:rowOff>
    </xdr:from>
    <xdr:to>
      <xdr:col>112</xdr:col>
      <xdr:colOff>38100</xdr:colOff>
      <xdr:row>71</xdr:row>
      <xdr:rowOff>68428</xdr:rowOff>
    </xdr:to>
    <xdr:sp macro="" textlink="">
      <xdr:nvSpPr>
        <xdr:cNvPr id="876" name="楕円 875"/>
        <xdr:cNvSpPr/>
      </xdr:nvSpPr>
      <xdr:spPr>
        <a:xfrm>
          <a:off x="21272500" y="1213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84955</xdr:rowOff>
    </xdr:from>
    <xdr:ext cx="534377" cy="259045"/>
    <xdr:sp macro="" textlink="">
      <xdr:nvSpPr>
        <xdr:cNvPr id="877" name="テキスト ボックス 876"/>
        <xdr:cNvSpPr txBox="1"/>
      </xdr:nvSpPr>
      <xdr:spPr>
        <a:xfrm>
          <a:off x="21056111" y="1191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100689</xdr:rowOff>
    </xdr:from>
    <xdr:to>
      <xdr:col>107</xdr:col>
      <xdr:colOff>101600</xdr:colOff>
      <xdr:row>71</xdr:row>
      <xdr:rowOff>30839</xdr:rowOff>
    </xdr:to>
    <xdr:sp macro="" textlink="">
      <xdr:nvSpPr>
        <xdr:cNvPr id="878" name="楕円 877"/>
        <xdr:cNvSpPr/>
      </xdr:nvSpPr>
      <xdr:spPr>
        <a:xfrm>
          <a:off x="20383500" y="121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47366</xdr:rowOff>
    </xdr:from>
    <xdr:ext cx="534377" cy="259045"/>
    <xdr:sp macro="" textlink="">
      <xdr:nvSpPr>
        <xdr:cNvPr id="879" name="テキスト ボックス 878"/>
        <xdr:cNvSpPr txBox="1"/>
      </xdr:nvSpPr>
      <xdr:spPr>
        <a:xfrm>
          <a:off x="20167111" y="118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108069</xdr:rowOff>
    </xdr:from>
    <xdr:to>
      <xdr:col>102</xdr:col>
      <xdr:colOff>165100</xdr:colOff>
      <xdr:row>71</xdr:row>
      <xdr:rowOff>38219</xdr:rowOff>
    </xdr:to>
    <xdr:sp macro="" textlink="">
      <xdr:nvSpPr>
        <xdr:cNvPr id="880" name="楕円 879"/>
        <xdr:cNvSpPr/>
      </xdr:nvSpPr>
      <xdr:spPr>
        <a:xfrm>
          <a:off x="19494500" y="121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54746</xdr:rowOff>
    </xdr:from>
    <xdr:ext cx="534377" cy="259045"/>
    <xdr:sp macro="" textlink="">
      <xdr:nvSpPr>
        <xdr:cNvPr id="881" name="テキスト ボックス 880"/>
        <xdr:cNvSpPr txBox="1"/>
      </xdr:nvSpPr>
      <xdr:spPr>
        <a:xfrm>
          <a:off x="19278111" y="118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67640</xdr:rowOff>
    </xdr:from>
    <xdr:to>
      <xdr:col>98</xdr:col>
      <xdr:colOff>38100</xdr:colOff>
      <xdr:row>70</xdr:row>
      <xdr:rowOff>169240</xdr:rowOff>
    </xdr:to>
    <xdr:sp macro="" textlink="">
      <xdr:nvSpPr>
        <xdr:cNvPr id="882" name="楕円 881"/>
        <xdr:cNvSpPr/>
      </xdr:nvSpPr>
      <xdr:spPr>
        <a:xfrm>
          <a:off x="18605500" y="1206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14317</xdr:rowOff>
    </xdr:from>
    <xdr:ext cx="534377" cy="259045"/>
    <xdr:sp macro="" textlink="">
      <xdr:nvSpPr>
        <xdr:cNvPr id="883" name="テキスト ボックス 882"/>
        <xdr:cNvSpPr txBox="1"/>
      </xdr:nvSpPr>
      <xdr:spPr>
        <a:xfrm>
          <a:off x="18389111" y="1184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・人件費は、住民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a:t>
          </a:r>
          <a:r>
            <a:rPr kumimoji="1" lang="en-US" altLang="ja-JP" sz="1000">
              <a:latin typeface="ＭＳ Ｐゴシック" panose="020B0600070205080204" pitchFamily="50" charset="-128"/>
              <a:ea typeface="ＭＳ Ｐゴシック" panose="020B0600070205080204" pitchFamily="50" charset="-128"/>
            </a:rPr>
            <a:t>86,703</a:t>
          </a:r>
          <a:r>
            <a:rPr kumimoji="1" lang="ja-JP" altLang="en-US" sz="1000">
              <a:latin typeface="ＭＳ Ｐゴシック" panose="020B0600070205080204" pitchFamily="50" charset="-128"/>
              <a:ea typeface="ＭＳ Ｐゴシック" panose="020B0600070205080204" pitchFamily="50" charset="-128"/>
            </a:rPr>
            <a:t>円となっており、退職手当の増や人口減少の影響により</a:t>
          </a:r>
          <a:r>
            <a:rPr kumimoji="1" lang="en-US" altLang="ja-JP" sz="1000">
              <a:latin typeface="ＭＳ Ｐゴシック" panose="020B0600070205080204" pitchFamily="50" charset="-128"/>
              <a:ea typeface="ＭＳ Ｐゴシック" panose="020B0600070205080204" pitchFamily="50" charset="-128"/>
            </a:rPr>
            <a:t>H30</a:t>
          </a:r>
          <a:r>
            <a:rPr kumimoji="1" lang="ja-JP" altLang="en-US" sz="1000">
              <a:latin typeface="ＭＳ Ｐゴシック" panose="020B0600070205080204" pitchFamily="50" charset="-128"/>
              <a:ea typeface="ＭＳ Ｐゴシック" panose="020B0600070205080204" pitchFamily="50" charset="-128"/>
            </a:rPr>
            <a:t>年度と比べ増加した。類似団体平均と比較すると極めて高い水準で推移している。要因としては、消防や清掃など一部事務組合ではなく直営で行っていることや、市の面積が広いことにより複数の支所・出張所を配置する必要があり、類似団体と比べ職員数が多いためと分析される。合併後、唐津市定員適正化計画を策定し、職員数を削減してきたが、今後は行政サービスの低下や市政の運営に支障をきたさないことを念頭に、公務員制度の見直しなどにも対応し、適正な規模を確保しつつ、組織機構の見直しや業務改革などを進めるなかで人件費の適正化に努める。</a:t>
          </a:r>
        </a:p>
        <a:p>
          <a:r>
            <a:rPr kumimoji="1" lang="ja-JP" altLang="en-US" sz="1000">
              <a:latin typeface="ＭＳ Ｐゴシック" panose="020B0600070205080204" pitchFamily="50" charset="-128"/>
              <a:ea typeface="ＭＳ Ｐゴシック" panose="020B0600070205080204" pitchFamily="50" charset="-128"/>
            </a:rPr>
            <a:t>・物件費は、住民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a:t>
          </a:r>
          <a:r>
            <a:rPr kumimoji="1" lang="en-US" altLang="ja-JP" sz="1000">
              <a:latin typeface="ＭＳ Ｐゴシック" panose="020B0600070205080204" pitchFamily="50" charset="-128"/>
              <a:ea typeface="ＭＳ Ｐゴシック" panose="020B0600070205080204" pitchFamily="50" charset="-128"/>
            </a:rPr>
            <a:t>85,784</a:t>
          </a:r>
          <a:r>
            <a:rPr kumimoji="1" lang="ja-JP" altLang="en-US" sz="1000">
              <a:latin typeface="ＭＳ Ｐゴシック" panose="020B0600070205080204" pitchFamily="50" charset="-128"/>
              <a:ea typeface="ＭＳ Ｐゴシック" panose="020B0600070205080204" pitchFamily="50" charset="-128"/>
            </a:rPr>
            <a:t>円となっており、ふるさと寄附金返礼品に係る経費が減少し、物件費全体としては減少した。しかし、ふるさと寄附金の返礼品に係る経費は依然として高い水準にあることから、類似団体平均と比較すると最上位となっている。</a:t>
          </a:r>
        </a:p>
        <a:p>
          <a:r>
            <a:rPr kumimoji="1" lang="ja-JP" altLang="en-US" sz="1000">
              <a:latin typeface="ＭＳ Ｐゴシック" panose="020B0600070205080204" pitchFamily="50" charset="-128"/>
              <a:ea typeface="ＭＳ Ｐゴシック" panose="020B0600070205080204" pitchFamily="50" charset="-128"/>
            </a:rPr>
            <a:t>・普通建設事業費は、住民１人当たり</a:t>
          </a:r>
          <a:r>
            <a:rPr kumimoji="1" lang="en-US" altLang="ja-JP" sz="1000">
              <a:latin typeface="ＭＳ Ｐゴシック" panose="020B0600070205080204" pitchFamily="50" charset="-128"/>
              <a:ea typeface="ＭＳ Ｐゴシック" panose="020B0600070205080204" pitchFamily="50" charset="-128"/>
            </a:rPr>
            <a:t>77,688</a:t>
          </a:r>
          <a:r>
            <a:rPr kumimoji="1" lang="ja-JP" altLang="en-US" sz="1000">
              <a:latin typeface="ＭＳ Ｐゴシック" panose="020B0600070205080204" pitchFamily="50" charset="-128"/>
              <a:ea typeface="ＭＳ Ｐゴシック" panose="020B0600070205080204" pitchFamily="50" charset="-128"/>
            </a:rPr>
            <a:t>円となっており、</a:t>
          </a:r>
          <a:r>
            <a:rPr kumimoji="1" lang="en-US" altLang="ja-JP" sz="1000">
              <a:latin typeface="ＭＳ Ｐゴシック" panose="020B0600070205080204" pitchFamily="50" charset="-128"/>
              <a:ea typeface="ＭＳ Ｐゴシック" panose="020B0600070205080204" pitchFamily="50" charset="-128"/>
            </a:rPr>
            <a:t>H30</a:t>
          </a:r>
          <a:r>
            <a:rPr kumimoji="1" lang="ja-JP" altLang="en-US" sz="1000">
              <a:latin typeface="ＭＳ Ｐゴシック" panose="020B0600070205080204" pitchFamily="50" charset="-128"/>
              <a:ea typeface="ＭＳ Ｐゴシック" panose="020B0600070205080204" pitchFamily="50" charset="-128"/>
            </a:rPr>
            <a:t>年度と比べ減少した。要因としては、学校施設などの整備費や、第一次産業を支援する補助金などの減少が考えられる。今後とも、公共施設等総合管理計画等に基づき事業の取捨選択を徹底し、行政コストの最適化に努める。</a:t>
          </a:r>
        </a:p>
        <a:p>
          <a:r>
            <a:rPr kumimoji="1" lang="ja-JP" altLang="en-US" sz="1000">
              <a:latin typeface="ＭＳ Ｐゴシック" panose="020B0600070205080204" pitchFamily="50" charset="-128"/>
              <a:ea typeface="ＭＳ Ｐゴシック" panose="020B0600070205080204" pitchFamily="50" charset="-128"/>
            </a:rPr>
            <a:t>・公債費は、住民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a:t>
          </a:r>
          <a:r>
            <a:rPr kumimoji="1" lang="en-US" altLang="ja-JP" sz="1000">
              <a:latin typeface="ＭＳ Ｐゴシック" panose="020B0600070205080204" pitchFamily="50" charset="-128"/>
              <a:ea typeface="ＭＳ Ｐゴシック" panose="020B0600070205080204" pitchFamily="50" charset="-128"/>
            </a:rPr>
            <a:t>64,328</a:t>
          </a:r>
          <a:r>
            <a:rPr kumimoji="1" lang="ja-JP" altLang="en-US" sz="1000">
              <a:latin typeface="ＭＳ Ｐゴシック" panose="020B0600070205080204" pitchFamily="50" charset="-128"/>
              <a:ea typeface="ＭＳ Ｐゴシック" panose="020B0600070205080204" pitchFamily="50" charset="-128"/>
            </a:rPr>
            <a:t>円となっており、類似団体平均と比較しても高い水準にある。要因としては、市町村合併後の新市の均衡ある発展を目指すため、合併特例債を活用した基盤整備事業を集中的に行ってきたことによる元利償還によるものと考えられる。今後は、普通建設事業費と同様に、公共施設等総合管理計画等に基づき事業の取捨選択を徹底し、起債発行額を減じるとともに、利率の見直し等を積極的に実施し、公債費の減少に努める。</a:t>
          </a:r>
        </a:p>
        <a:p>
          <a:r>
            <a:rPr kumimoji="1" lang="ja-JP" altLang="en-US" sz="1000">
              <a:latin typeface="ＭＳ Ｐゴシック" panose="020B0600070205080204" pitchFamily="50" charset="-128"/>
              <a:ea typeface="ＭＳ Ｐゴシック" panose="020B0600070205080204" pitchFamily="50" charset="-128"/>
            </a:rPr>
            <a:t>・繰出金は、住民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a:t>
          </a:r>
          <a:r>
            <a:rPr kumimoji="1" lang="en-US" altLang="ja-JP" sz="1000">
              <a:latin typeface="ＭＳ Ｐゴシック" panose="020B0600070205080204" pitchFamily="50" charset="-128"/>
              <a:ea typeface="ＭＳ Ｐゴシック" panose="020B0600070205080204" pitchFamily="50" charset="-128"/>
            </a:rPr>
            <a:t>65,037</a:t>
          </a:r>
          <a:r>
            <a:rPr kumimoji="1" lang="ja-JP" altLang="en-US" sz="1000">
              <a:latin typeface="ＭＳ Ｐゴシック" panose="020B0600070205080204" pitchFamily="50" charset="-128"/>
              <a:ea typeface="ＭＳ Ｐゴシック" panose="020B0600070205080204" pitchFamily="50" charset="-128"/>
            </a:rPr>
            <a:t>円となっており、ここ</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年間は</a:t>
          </a:r>
          <a:r>
            <a:rPr kumimoji="1" lang="en-US" altLang="ja-JP" sz="1000">
              <a:latin typeface="ＭＳ Ｐゴシック" panose="020B0600070205080204" pitchFamily="50" charset="-128"/>
              <a:ea typeface="ＭＳ Ｐゴシック" panose="020B0600070205080204" pitchFamily="50" charset="-128"/>
            </a:rPr>
            <a:t>6</a:t>
          </a:r>
          <a:r>
            <a:rPr kumimoji="1" lang="ja-JP" altLang="en-US" sz="1000">
              <a:latin typeface="ＭＳ Ｐゴシック" panose="020B0600070205080204" pitchFamily="50" charset="-128"/>
              <a:ea typeface="ＭＳ Ｐゴシック" panose="020B0600070205080204" pitchFamily="50" charset="-128"/>
            </a:rPr>
            <a:t>万円程度で横ばいとなっている。類似団体平均と比較すると最上位であるが、その主な要因としては、</a:t>
          </a:r>
          <a:r>
            <a:rPr kumimoji="1" lang="en-US" altLang="ja-JP" sz="1000">
              <a:latin typeface="ＭＳ Ｐゴシック" panose="020B0600070205080204" pitchFamily="50" charset="-128"/>
              <a:ea typeface="ＭＳ Ｐゴシック" panose="020B0600070205080204" pitchFamily="50" charset="-128"/>
            </a:rPr>
            <a:t>R1</a:t>
          </a:r>
          <a:r>
            <a:rPr kumimoji="1" lang="ja-JP" altLang="en-US" sz="1000">
              <a:latin typeface="ＭＳ Ｐゴシック" panose="020B0600070205080204" pitchFamily="50" charset="-128"/>
              <a:ea typeface="ＭＳ Ｐゴシック" panose="020B0600070205080204" pitchFamily="50" charset="-128"/>
            </a:rPr>
            <a:t>年度までは法適用していない下水道会計への繰出金が高水準で推移しているためである。今後は各会計、使用料などの適正化による経営の健全化を図るとともに、経費削減などを行い、繰出金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121,278
120,513
487.60
70,949,537
69,792,579
935,212
33,800,958
84,585,108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103886</xdr:rowOff>
    </xdr:to>
    <xdr:cxnSp macro="">
      <xdr:nvCxnSpPr>
        <xdr:cNvPr id="56" name="直線コネクタ 55"/>
        <xdr:cNvCxnSpPr/>
      </xdr:nvCxnSpPr>
      <xdr:spPr>
        <a:xfrm flipV="1">
          <a:off x="4633595" y="5446268"/>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107713</xdr:rowOff>
    </xdr:from>
    <xdr:ext cx="469744" cy="259045"/>
    <xdr:sp macro="" textlink="">
      <xdr:nvSpPr>
        <xdr:cNvPr id="57" name="議会費最小値テキスト"/>
        <xdr:cNvSpPr txBox="1"/>
      </xdr:nvSpPr>
      <xdr:spPr>
        <a:xfrm>
          <a:off x="4686300" y="67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103886</xdr:rowOff>
    </xdr:from>
    <xdr:to>
      <xdr:col>24</xdr:col>
      <xdr:colOff>152400</xdr:colOff>
      <xdr:row>39</xdr:row>
      <xdr:rowOff>103886</xdr:rowOff>
    </xdr:to>
    <xdr:cxnSp macro="">
      <xdr:nvCxnSpPr>
        <xdr:cNvPr id="58" name="直線コネクタ 57"/>
        <xdr:cNvCxnSpPr/>
      </xdr:nvCxnSpPr>
      <xdr:spPr>
        <a:xfrm>
          <a:off x="4546600" y="679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84836</xdr:rowOff>
    </xdr:from>
    <xdr:to>
      <xdr:col>24</xdr:col>
      <xdr:colOff>63500</xdr:colOff>
      <xdr:row>34</xdr:row>
      <xdr:rowOff>115316</xdr:rowOff>
    </xdr:to>
    <xdr:cxnSp macro="">
      <xdr:nvCxnSpPr>
        <xdr:cNvPr id="61" name="直線コネクタ 60"/>
        <xdr:cNvCxnSpPr/>
      </xdr:nvCxnSpPr>
      <xdr:spPr>
        <a:xfrm>
          <a:off x="3797300" y="5914136"/>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31513</xdr:rowOff>
    </xdr:from>
    <xdr:ext cx="469744" cy="259045"/>
    <xdr:sp macro="" textlink="">
      <xdr:nvSpPr>
        <xdr:cNvPr id="62" name="議会費平均値テキスト"/>
        <xdr:cNvSpPr txBox="1"/>
      </xdr:nvSpPr>
      <xdr:spPr>
        <a:xfrm>
          <a:off x="4686300" y="6032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53086</xdr:rowOff>
    </xdr:from>
    <xdr:to>
      <xdr:col>24</xdr:col>
      <xdr:colOff>114300</xdr:colOff>
      <xdr:row>35</xdr:row>
      <xdr:rowOff>154686</xdr:rowOff>
    </xdr:to>
    <xdr:sp macro="" textlink="">
      <xdr:nvSpPr>
        <xdr:cNvPr id="63" name="フローチャート: 判断 62"/>
        <xdr:cNvSpPr/>
      </xdr:nvSpPr>
      <xdr:spPr>
        <a:xfrm>
          <a:off x="45847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84836</xdr:rowOff>
    </xdr:from>
    <xdr:to>
      <xdr:col>19</xdr:col>
      <xdr:colOff>177800</xdr:colOff>
      <xdr:row>34</xdr:row>
      <xdr:rowOff>90170</xdr:rowOff>
    </xdr:to>
    <xdr:cxnSp macro="">
      <xdr:nvCxnSpPr>
        <xdr:cNvPr id="64" name="直線コネクタ 63"/>
        <xdr:cNvCxnSpPr/>
      </xdr:nvCxnSpPr>
      <xdr:spPr>
        <a:xfrm flipV="1">
          <a:off x="2908300" y="591413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67564</xdr:rowOff>
    </xdr:from>
    <xdr:to>
      <xdr:col>20</xdr:col>
      <xdr:colOff>38100</xdr:colOff>
      <xdr:row>35</xdr:row>
      <xdr:rowOff>169164</xdr:rowOff>
    </xdr:to>
    <xdr:sp macro="" textlink="">
      <xdr:nvSpPr>
        <xdr:cNvPr id="65" name="フローチャート: 判断 64"/>
        <xdr:cNvSpPr/>
      </xdr:nvSpPr>
      <xdr:spPr>
        <a:xfrm>
          <a:off x="3746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160291</xdr:rowOff>
    </xdr:from>
    <xdr:ext cx="469744" cy="259045"/>
    <xdr:sp macro="" textlink="">
      <xdr:nvSpPr>
        <xdr:cNvPr id="66" name="テキスト ボックス 65"/>
        <xdr:cNvSpPr txBox="1"/>
      </xdr:nvSpPr>
      <xdr:spPr>
        <a:xfrm>
          <a:off x="3562428" y="61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90170</xdr:rowOff>
    </xdr:from>
    <xdr:to>
      <xdr:col>15</xdr:col>
      <xdr:colOff>50800</xdr:colOff>
      <xdr:row>35</xdr:row>
      <xdr:rowOff>28448</xdr:rowOff>
    </xdr:to>
    <xdr:cxnSp macro="">
      <xdr:nvCxnSpPr>
        <xdr:cNvPr id="67" name="直線コネクタ 66"/>
        <xdr:cNvCxnSpPr/>
      </xdr:nvCxnSpPr>
      <xdr:spPr>
        <a:xfrm flipV="1">
          <a:off x="2019300" y="591947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53848</xdr:rowOff>
    </xdr:from>
    <xdr:to>
      <xdr:col>15</xdr:col>
      <xdr:colOff>101600</xdr:colOff>
      <xdr:row>35</xdr:row>
      <xdr:rowOff>155448</xdr:rowOff>
    </xdr:to>
    <xdr:sp macro="" textlink="">
      <xdr:nvSpPr>
        <xdr:cNvPr id="68" name="フローチャート: 判断 67"/>
        <xdr:cNvSpPr/>
      </xdr:nvSpPr>
      <xdr:spPr>
        <a:xfrm>
          <a:off x="2857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146575</xdr:rowOff>
    </xdr:from>
    <xdr:ext cx="469744" cy="259045"/>
    <xdr:sp macro="" textlink="">
      <xdr:nvSpPr>
        <xdr:cNvPr id="69" name="テキスト ボックス 68"/>
        <xdr:cNvSpPr txBox="1"/>
      </xdr:nvSpPr>
      <xdr:spPr>
        <a:xfrm>
          <a:off x="2673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76454</xdr:rowOff>
    </xdr:from>
    <xdr:to>
      <xdr:col>10</xdr:col>
      <xdr:colOff>114300</xdr:colOff>
      <xdr:row>35</xdr:row>
      <xdr:rowOff>28448</xdr:rowOff>
    </xdr:to>
    <xdr:cxnSp macro="">
      <xdr:nvCxnSpPr>
        <xdr:cNvPr id="70" name="直線コネクタ 69"/>
        <xdr:cNvCxnSpPr/>
      </xdr:nvCxnSpPr>
      <xdr:spPr>
        <a:xfrm>
          <a:off x="1130300" y="5734304"/>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72898</xdr:rowOff>
    </xdr:from>
    <xdr:to>
      <xdr:col>10</xdr:col>
      <xdr:colOff>165100</xdr:colOff>
      <xdr:row>36</xdr:row>
      <xdr:rowOff>3048</xdr:rowOff>
    </xdr:to>
    <xdr:sp macro="" textlink="">
      <xdr:nvSpPr>
        <xdr:cNvPr id="71" name="フローチャート: 判断 70"/>
        <xdr:cNvSpPr/>
      </xdr:nvSpPr>
      <xdr:spPr>
        <a:xfrm>
          <a:off x="1968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165625</xdr:rowOff>
    </xdr:from>
    <xdr:ext cx="469744" cy="259045"/>
    <xdr:sp macro="" textlink="">
      <xdr:nvSpPr>
        <xdr:cNvPr id="72" name="テキスト ボックス 71"/>
        <xdr:cNvSpPr txBox="1"/>
      </xdr:nvSpPr>
      <xdr:spPr>
        <a:xfrm>
          <a:off x="1784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167911</xdr:rowOff>
    </xdr:from>
    <xdr:ext cx="469744" cy="259045"/>
    <xdr:sp macro="" textlink="">
      <xdr:nvSpPr>
        <xdr:cNvPr id="74" name="テキスト ボックス 73"/>
        <xdr:cNvSpPr txBox="1"/>
      </xdr:nvSpPr>
      <xdr:spPr>
        <a:xfrm>
          <a:off x="895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64516</xdr:rowOff>
    </xdr:from>
    <xdr:to>
      <xdr:col>24</xdr:col>
      <xdr:colOff>114300</xdr:colOff>
      <xdr:row>34</xdr:row>
      <xdr:rowOff>166116</xdr:rowOff>
    </xdr:to>
    <xdr:sp macro="" textlink="">
      <xdr:nvSpPr>
        <xdr:cNvPr id="80" name="楕円 79"/>
        <xdr:cNvSpPr/>
      </xdr:nvSpPr>
      <xdr:spPr>
        <a:xfrm>
          <a:off x="4584700" y="58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87393</xdr:rowOff>
    </xdr:from>
    <xdr:ext cx="469744" cy="259045"/>
    <xdr:sp macro="" textlink="">
      <xdr:nvSpPr>
        <xdr:cNvPr id="81" name="議会費該当値テキスト"/>
        <xdr:cNvSpPr txBox="1"/>
      </xdr:nvSpPr>
      <xdr:spPr>
        <a:xfrm>
          <a:off x="4686300"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34036</xdr:rowOff>
    </xdr:from>
    <xdr:to>
      <xdr:col>20</xdr:col>
      <xdr:colOff>38100</xdr:colOff>
      <xdr:row>34</xdr:row>
      <xdr:rowOff>135636</xdr:rowOff>
    </xdr:to>
    <xdr:sp macro="" textlink="">
      <xdr:nvSpPr>
        <xdr:cNvPr id="82" name="楕円 81"/>
        <xdr:cNvSpPr/>
      </xdr:nvSpPr>
      <xdr:spPr>
        <a:xfrm>
          <a:off x="3746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152163</xdr:rowOff>
    </xdr:from>
    <xdr:ext cx="469744" cy="259045"/>
    <xdr:sp macro="" textlink="">
      <xdr:nvSpPr>
        <xdr:cNvPr id="83" name="テキスト ボックス 82"/>
        <xdr:cNvSpPr txBox="1"/>
      </xdr:nvSpPr>
      <xdr:spPr>
        <a:xfrm>
          <a:off x="3562428" y="56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39370</xdr:rowOff>
    </xdr:from>
    <xdr:to>
      <xdr:col>15</xdr:col>
      <xdr:colOff>101600</xdr:colOff>
      <xdr:row>34</xdr:row>
      <xdr:rowOff>140970</xdr:rowOff>
    </xdr:to>
    <xdr:sp macro="" textlink="">
      <xdr:nvSpPr>
        <xdr:cNvPr id="84" name="楕円 83"/>
        <xdr:cNvSpPr/>
      </xdr:nvSpPr>
      <xdr:spPr>
        <a:xfrm>
          <a:off x="2857500" y="58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157497</xdr:rowOff>
    </xdr:from>
    <xdr:ext cx="469744" cy="259045"/>
    <xdr:sp macro="" textlink="">
      <xdr:nvSpPr>
        <xdr:cNvPr id="85" name="テキスト ボックス 84"/>
        <xdr:cNvSpPr txBox="1"/>
      </xdr:nvSpPr>
      <xdr:spPr>
        <a:xfrm>
          <a:off x="2673428" y="564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149098</xdr:rowOff>
    </xdr:from>
    <xdr:to>
      <xdr:col>10</xdr:col>
      <xdr:colOff>165100</xdr:colOff>
      <xdr:row>35</xdr:row>
      <xdr:rowOff>79248</xdr:rowOff>
    </xdr:to>
    <xdr:sp macro="" textlink="">
      <xdr:nvSpPr>
        <xdr:cNvPr id="86" name="楕円 85"/>
        <xdr:cNvSpPr/>
      </xdr:nvSpPr>
      <xdr:spPr>
        <a:xfrm>
          <a:off x="1968500" y="59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95775</xdr:rowOff>
    </xdr:from>
    <xdr:ext cx="469744" cy="259045"/>
    <xdr:sp macro="" textlink="">
      <xdr:nvSpPr>
        <xdr:cNvPr id="87" name="テキスト ボックス 86"/>
        <xdr:cNvSpPr txBox="1"/>
      </xdr:nvSpPr>
      <xdr:spPr>
        <a:xfrm>
          <a:off x="1784428" y="575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25654</xdr:rowOff>
    </xdr:from>
    <xdr:to>
      <xdr:col>6</xdr:col>
      <xdr:colOff>38100</xdr:colOff>
      <xdr:row>33</xdr:row>
      <xdr:rowOff>127254</xdr:rowOff>
    </xdr:to>
    <xdr:sp macro="" textlink="">
      <xdr:nvSpPr>
        <xdr:cNvPr id="88" name="楕円 87"/>
        <xdr:cNvSpPr/>
      </xdr:nvSpPr>
      <xdr:spPr>
        <a:xfrm>
          <a:off x="1079500" y="56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143781</xdr:rowOff>
    </xdr:from>
    <xdr:ext cx="469744" cy="259045"/>
    <xdr:sp macro="" textlink="">
      <xdr:nvSpPr>
        <xdr:cNvPr id="89" name="テキスト ボックス 88"/>
        <xdr:cNvSpPr txBox="1"/>
      </xdr:nvSpPr>
      <xdr:spPr>
        <a:xfrm>
          <a:off x="895428"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89560</xdr:rowOff>
    </xdr:from>
    <xdr:to>
      <xdr:col>24</xdr:col>
      <xdr:colOff>62865</xdr:colOff>
      <xdr:row>57</xdr:row>
      <xdr:rowOff>146368</xdr:rowOff>
    </xdr:to>
    <xdr:cxnSp macro="">
      <xdr:nvCxnSpPr>
        <xdr:cNvPr id="114" name="直線コネクタ 113"/>
        <xdr:cNvCxnSpPr/>
      </xdr:nvCxnSpPr>
      <xdr:spPr>
        <a:xfrm flipV="1">
          <a:off x="4633595" y="8833510"/>
          <a:ext cx="1270" cy="1085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150195</xdr:rowOff>
    </xdr:from>
    <xdr:ext cx="534377" cy="259045"/>
    <xdr:sp macro="" textlink="">
      <xdr:nvSpPr>
        <xdr:cNvPr id="115" name="総務費最小値テキスト"/>
        <xdr:cNvSpPr txBox="1"/>
      </xdr:nvSpPr>
      <xdr:spPr>
        <a:xfrm>
          <a:off x="4686300"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146368</xdr:rowOff>
    </xdr:from>
    <xdr:to>
      <xdr:col>24</xdr:col>
      <xdr:colOff>152400</xdr:colOff>
      <xdr:row>57</xdr:row>
      <xdr:rowOff>146368</xdr:rowOff>
    </xdr:to>
    <xdr:cxnSp macro="">
      <xdr:nvCxnSpPr>
        <xdr:cNvPr id="116" name="直線コネクタ 115"/>
        <xdr:cNvCxnSpPr/>
      </xdr:nvCxnSpPr>
      <xdr:spPr>
        <a:xfrm>
          <a:off x="4546600" y="991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36237</xdr:rowOff>
    </xdr:from>
    <xdr:ext cx="534377" cy="259045"/>
    <xdr:sp macro="" textlink="">
      <xdr:nvSpPr>
        <xdr:cNvPr id="117" name="総務費最大値テキスト"/>
        <xdr:cNvSpPr txBox="1"/>
      </xdr:nvSpPr>
      <xdr:spPr>
        <a:xfrm>
          <a:off x="4686300" y="8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89560</xdr:rowOff>
    </xdr:from>
    <xdr:to>
      <xdr:col>24</xdr:col>
      <xdr:colOff>152400</xdr:colOff>
      <xdr:row>51</xdr:row>
      <xdr:rowOff>89560</xdr:rowOff>
    </xdr:to>
    <xdr:cxnSp macro="">
      <xdr:nvCxnSpPr>
        <xdr:cNvPr id="118" name="直線コネクタ 117"/>
        <xdr:cNvCxnSpPr/>
      </xdr:nvCxnSpPr>
      <xdr:spPr>
        <a:xfrm>
          <a:off x="4546600" y="883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107734</xdr:rowOff>
    </xdr:from>
    <xdr:to>
      <xdr:col>24</xdr:col>
      <xdr:colOff>63500</xdr:colOff>
      <xdr:row>52</xdr:row>
      <xdr:rowOff>69024</xdr:rowOff>
    </xdr:to>
    <xdr:cxnSp macro="">
      <xdr:nvCxnSpPr>
        <xdr:cNvPr id="119" name="直線コネクタ 118"/>
        <xdr:cNvCxnSpPr/>
      </xdr:nvCxnSpPr>
      <xdr:spPr>
        <a:xfrm>
          <a:off x="3797300" y="8680234"/>
          <a:ext cx="838200" cy="30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70699</xdr:rowOff>
    </xdr:from>
    <xdr:ext cx="534377" cy="259045"/>
    <xdr:sp macro="" textlink="">
      <xdr:nvSpPr>
        <xdr:cNvPr id="120" name="総務費平均値テキスト"/>
        <xdr:cNvSpPr txBox="1"/>
      </xdr:nvSpPr>
      <xdr:spPr>
        <a:xfrm>
          <a:off x="4686300" y="9328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92272</xdr:rowOff>
    </xdr:from>
    <xdr:to>
      <xdr:col>24</xdr:col>
      <xdr:colOff>114300</xdr:colOff>
      <xdr:row>55</xdr:row>
      <xdr:rowOff>22422</xdr:rowOff>
    </xdr:to>
    <xdr:sp macro="" textlink="">
      <xdr:nvSpPr>
        <xdr:cNvPr id="121" name="フローチャート: 判断 120"/>
        <xdr:cNvSpPr/>
      </xdr:nvSpPr>
      <xdr:spPr>
        <a:xfrm>
          <a:off x="4584700" y="93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107734</xdr:rowOff>
    </xdr:from>
    <xdr:to>
      <xdr:col>19</xdr:col>
      <xdr:colOff>177800</xdr:colOff>
      <xdr:row>51</xdr:row>
      <xdr:rowOff>158883</xdr:rowOff>
    </xdr:to>
    <xdr:cxnSp macro="">
      <xdr:nvCxnSpPr>
        <xdr:cNvPr id="122" name="直線コネクタ 121"/>
        <xdr:cNvCxnSpPr/>
      </xdr:nvCxnSpPr>
      <xdr:spPr>
        <a:xfrm flipV="1">
          <a:off x="2908300" y="8680234"/>
          <a:ext cx="889000" cy="2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138354</xdr:rowOff>
    </xdr:from>
    <xdr:to>
      <xdr:col>20</xdr:col>
      <xdr:colOff>38100</xdr:colOff>
      <xdr:row>55</xdr:row>
      <xdr:rowOff>68504</xdr:rowOff>
    </xdr:to>
    <xdr:sp macro="" textlink="">
      <xdr:nvSpPr>
        <xdr:cNvPr id="123" name="フローチャート: 判断 122"/>
        <xdr:cNvSpPr/>
      </xdr:nvSpPr>
      <xdr:spPr>
        <a:xfrm>
          <a:off x="3746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59631</xdr:rowOff>
    </xdr:from>
    <xdr:ext cx="534377" cy="259045"/>
    <xdr:sp macro="" textlink="">
      <xdr:nvSpPr>
        <xdr:cNvPr id="124" name="テキスト ボックス 123"/>
        <xdr:cNvSpPr txBox="1"/>
      </xdr:nvSpPr>
      <xdr:spPr>
        <a:xfrm>
          <a:off x="3530111" y="948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108362</xdr:rowOff>
    </xdr:from>
    <xdr:to>
      <xdr:col>15</xdr:col>
      <xdr:colOff>50800</xdr:colOff>
      <xdr:row>51</xdr:row>
      <xdr:rowOff>158883</xdr:rowOff>
    </xdr:to>
    <xdr:cxnSp macro="">
      <xdr:nvCxnSpPr>
        <xdr:cNvPr id="125" name="直線コネクタ 124"/>
        <xdr:cNvCxnSpPr/>
      </xdr:nvCxnSpPr>
      <xdr:spPr>
        <a:xfrm>
          <a:off x="2019300" y="8852312"/>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133896</xdr:rowOff>
    </xdr:from>
    <xdr:to>
      <xdr:col>15</xdr:col>
      <xdr:colOff>101600</xdr:colOff>
      <xdr:row>55</xdr:row>
      <xdr:rowOff>64046</xdr:rowOff>
    </xdr:to>
    <xdr:sp macro="" textlink="">
      <xdr:nvSpPr>
        <xdr:cNvPr id="126" name="フローチャート: 判断 125"/>
        <xdr:cNvSpPr/>
      </xdr:nvSpPr>
      <xdr:spPr>
        <a:xfrm>
          <a:off x="2857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55173</xdr:rowOff>
    </xdr:from>
    <xdr:ext cx="534377" cy="259045"/>
    <xdr:sp macro="" textlink="">
      <xdr:nvSpPr>
        <xdr:cNvPr id="127" name="テキスト ボックス 126"/>
        <xdr:cNvSpPr txBox="1"/>
      </xdr:nvSpPr>
      <xdr:spPr>
        <a:xfrm>
          <a:off x="2641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108362</xdr:rowOff>
    </xdr:from>
    <xdr:to>
      <xdr:col>10</xdr:col>
      <xdr:colOff>114300</xdr:colOff>
      <xdr:row>55</xdr:row>
      <xdr:rowOff>28963</xdr:rowOff>
    </xdr:to>
    <xdr:cxnSp macro="">
      <xdr:nvCxnSpPr>
        <xdr:cNvPr id="128" name="直線コネクタ 127"/>
        <xdr:cNvCxnSpPr/>
      </xdr:nvCxnSpPr>
      <xdr:spPr>
        <a:xfrm flipV="1">
          <a:off x="1130300" y="8852312"/>
          <a:ext cx="889000" cy="60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132944</xdr:rowOff>
    </xdr:from>
    <xdr:to>
      <xdr:col>10</xdr:col>
      <xdr:colOff>165100</xdr:colOff>
      <xdr:row>55</xdr:row>
      <xdr:rowOff>63094</xdr:rowOff>
    </xdr:to>
    <xdr:sp macro="" textlink="">
      <xdr:nvSpPr>
        <xdr:cNvPr id="129" name="フローチャート: 判断 128"/>
        <xdr:cNvSpPr/>
      </xdr:nvSpPr>
      <xdr:spPr>
        <a:xfrm>
          <a:off x="1968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54221</xdr:rowOff>
    </xdr:from>
    <xdr:ext cx="534377" cy="259045"/>
    <xdr:sp macro="" textlink="">
      <xdr:nvSpPr>
        <xdr:cNvPr id="130" name="テキスト ボックス 129"/>
        <xdr:cNvSpPr txBox="1"/>
      </xdr:nvSpPr>
      <xdr:spPr>
        <a:xfrm>
          <a:off x="1752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65774</xdr:rowOff>
    </xdr:from>
    <xdr:to>
      <xdr:col>6</xdr:col>
      <xdr:colOff>38100</xdr:colOff>
      <xdr:row>55</xdr:row>
      <xdr:rowOff>167374</xdr:rowOff>
    </xdr:to>
    <xdr:sp macro="" textlink="">
      <xdr:nvSpPr>
        <xdr:cNvPr id="131" name="フローチャート: 判断 130"/>
        <xdr:cNvSpPr/>
      </xdr:nvSpPr>
      <xdr:spPr>
        <a:xfrm>
          <a:off x="1079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158501</xdr:rowOff>
    </xdr:from>
    <xdr:ext cx="534377" cy="259045"/>
    <xdr:sp macro="" textlink="">
      <xdr:nvSpPr>
        <xdr:cNvPr id="132" name="テキスト ボックス 131"/>
        <xdr:cNvSpPr txBox="1"/>
      </xdr:nvSpPr>
      <xdr:spPr>
        <a:xfrm>
          <a:off x="86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18224</xdr:rowOff>
    </xdr:from>
    <xdr:to>
      <xdr:col>24</xdr:col>
      <xdr:colOff>114300</xdr:colOff>
      <xdr:row>52</xdr:row>
      <xdr:rowOff>119824</xdr:rowOff>
    </xdr:to>
    <xdr:sp macro="" textlink="">
      <xdr:nvSpPr>
        <xdr:cNvPr id="138" name="楕円 137"/>
        <xdr:cNvSpPr/>
      </xdr:nvSpPr>
      <xdr:spPr>
        <a:xfrm>
          <a:off x="4584700" y="893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41101</xdr:rowOff>
    </xdr:from>
    <xdr:ext cx="534377" cy="259045"/>
    <xdr:sp macro="" textlink="">
      <xdr:nvSpPr>
        <xdr:cNvPr id="139" name="総務費該当値テキスト"/>
        <xdr:cNvSpPr txBox="1"/>
      </xdr:nvSpPr>
      <xdr:spPr>
        <a:xfrm>
          <a:off x="4686300" y="878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56934</xdr:rowOff>
    </xdr:from>
    <xdr:to>
      <xdr:col>20</xdr:col>
      <xdr:colOff>38100</xdr:colOff>
      <xdr:row>50</xdr:row>
      <xdr:rowOff>158534</xdr:rowOff>
    </xdr:to>
    <xdr:sp macro="" textlink="">
      <xdr:nvSpPr>
        <xdr:cNvPr id="140" name="楕円 139"/>
        <xdr:cNvSpPr/>
      </xdr:nvSpPr>
      <xdr:spPr>
        <a:xfrm>
          <a:off x="3746500" y="86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3611</xdr:rowOff>
    </xdr:from>
    <xdr:ext cx="534377" cy="259045"/>
    <xdr:sp macro="" textlink="">
      <xdr:nvSpPr>
        <xdr:cNvPr id="141" name="テキスト ボックス 140"/>
        <xdr:cNvSpPr txBox="1"/>
      </xdr:nvSpPr>
      <xdr:spPr>
        <a:xfrm>
          <a:off x="3530111" y="840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108083</xdr:rowOff>
    </xdr:from>
    <xdr:to>
      <xdr:col>15</xdr:col>
      <xdr:colOff>101600</xdr:colOff>
      <xdr:row>52</xdr:row>
      <xdr:rowOff>38233</xdr:rowOff>
    </xdr:to>
    <xdr:sp macro="" textlink="">
      <xdr:nvSpPr>
        <xdr:cNvPr id="142" name="楕円 141"/>
        <xdr:cNvSpPr/>
      </xdr:nvSpPr>
      <xdr:spPr>
        <a:xfrm>
          <a:off x="2857500" y="88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54760</xdr:rowOff>
    </xdr:from>
    <xdr:ext cx="534377" cy="259045"/>
    <xdr:sp macro="" textlink="">
      <xdr:nvSpPr>
        <xdr:cNvPr id="143" name="テキスト ボックス 142"/>
        <xdr:cNvSpPr txBox="1"/>
      </xdr:nvSpPr>
      <xdr:spPr>
        <a:xfrm>
          <a:off x="2641111" y="862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57562</xdr:rowOff>
    </xdr:from>
    <xdr:to>
      <xdr:col>10</xdr:col>
      <xdr:colOff>165100</xdr:colOff>
      <xdr:row>51</xdr:row>
      <xdr:rowOff>159162</xdr:rowOff>
    </xdr:to>
    <xdr:sp macro="" textlink="">
      <xdr:nvSpPr>
        <xdr:cNvPr id="144" name="楕円 143"/>
        <xdr:cNvSpPr/>
      </xdr:nvSpPr>
      <xdr:spPr>
        <a:xfrm>
          <a:off x="1968500" y="88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4239</xdr:rowOff>
    </xdr:from>
    <xdr:ext cx="534377" cy="259045"/>
    <xdr:sp macro="" textlink="">
      <xdr:nvSpPr>
        <xdr:cNvPr id="145" name="テキスト ボックス 144"/>
        <xdr:cNvSpPr txBox="1"/>
      </xdr:nvSpPr>
      <xdr:spPr>
        <a:xfrm>
          <a:off x="1752111" y="857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149613</xdr:rowOff>
    </xdr:from>
    <xdr:to>
      <xdr:col>6</xdr:col>
      <xdr:colOff>38100</xdr:colOff>
      <xdr:row>55</xdr:row>
      <xdr:rowOff>79763</xdr:rowOff>
    </xdr:to>
    <xdr:sp macro="" textlink="">
      <xdr:nvSpPr>
        <xdr:cNvPr id="146" name="楕円 145"/>
        <xdr:cNvSpPr/>
      </xdr:nvSpPr>
      <xdr:spPr>
        <a:xfrm>
          <a:off x="1079500" y="94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96290</xdr:rowOff>
    </xdr:from>
    <xdr:ext cx="534377" cy="259045"/>
    <xdr:sp macro="" textlink="">
      <xdr:nvSpPr>
        <xdr:cNvPr id="147" name="テキスト ボックス 146"/>
        <xdr:cNvSpPr txBox="1"/>
      </xdr:nvSpPr>
      <xdr:spPr>
        <a:xfrm>
          <a:off x="863111" y="918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11390</xdr:rowOff>
    </xdr:from>
    <xdr:to>
      <xdr:col>24</xdr:col>
      <xdr:colOff>62865</xdr:colOff>
      <xdr:row>78</xdr:row>
      <xdr:rowOff>53997</xdr:rowOff>
    </xdr:to>
    <xdr:cxnSp macro="">
      <xdr:nvCxnSpPr>
        <xdr:cNvPr id="174" name="直線コネクタ 173"/>
        <xdr:cNvCxnSpPr/>
      </xdr:nvCxnSpPr>
      <xdr:spPr>
        <a:xfrm flipV="1">
          <a:off x="4633595" y="12012890"/>
          <a:ext cx="1270" cy="141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57824</xdr:rowOff>
    </xdr:from>
    <xdr:ext cx="599010" cy="259045"/>
    <xdr:sp macro="" textlink="">
      <xdr:nvSpPr>
        <xdr:cNvPr id="175" name="民生費最小値テキスト"/>
        <xdr:cNvSpPr txBox="1"/>
      </xdr:nvSpPr>
      <xdr:spPr>
        <a:xfrm>
          <a:off x="4686300" y="134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53997</xdr:rowOff>
    </xdr:from>
    <xdr:to>
      <xdr:col>24</xdr:col>
      <xdr:colOff>152400</xdr:colOff>
      <xdr:row>78</xdr:row>
      <xdr:rowOff>53997</xdr:rowOff>
    </xdr:to>
    <xdr:cxnSp macro="">
      <xdr:nvCxnSpPr>
        <xdr:cNvPr id="176" name="直線コネクタ 175"/>
        <xdr:cNvCxnSpPr/>
      </xdr:nvCxnSpPr>
      <xdr:spPr>
        <a:xfrm>
          <a:off x="4546600" y="134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129517</xdr:rowOff>
    </xdr:from>
    <xdr:ext cx="599010" cy="259045"/>
    <xdr:sp macro="" textlink="">
      <xdr:nvSpPr>
        <xdr:cNvPr id="177" name="民生費最大値テキスト"/>
        <xdr:cNvSpPr txBox="1"/>
      </xdr:nvSpPr>
      <xdr:spPr>
        <a:xfrm>
          <a:off x="4686300" y="1178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11390</xdr:rowOff>
    </xdr:from>
    <xdr:to>
      <xdr:col>24</xdr:col>
      <xdr:colOff>152400</xdr:colOff>
      <xdr:row>70</xdr:row>
      <xdr:rowOff>11390</xdr:rowOff>
    </xdr:to>
    <xdr:cxnSp macro="">
      <xdr:nvCxnSpPr>
        <xdr:cNvPr id="178" name="直線コネクタ 177"/>
        <xdr:cNvCxnSpPr/>
      </xdr:nvCxnSpPr>
      <xdr:spPr>
        <a:xfrm>
          <a:off x="4546600" y="120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135640</xdr:rowOff>
    </xdr:from>
    <xdr:to>
      <xdr:col>24</xdr:col>
      <xdr:colOff>63500</xdr:colOff>
      <xdr:row>75</xdr:row>
      <xdr:rowOff>35926</xdr:rowOff>
    </xdr:to>
    <xdr:cxnSp macro="">
      <xdr:nvCxnSpPr>
        <xdr:cNvPr id="179" name="直線コネクタ 178"/>
        <xdr:cNvCxnSpPr/>
      </xdr:nvCxnSpPr>
      <xdr:spPr>
        <a:xfrm flipV="1">
          <a:off x="3797300" y="12822940"/>
          <a:ext cx="838200" cy="7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67163</xdr:rowOff>
    </xdr:from>
    <xdr:ext cx="599010" cy="259045"/>
    <xdr:sp macro="" textlink="">
      <xdr:nvSpPr>
        <xdr:cNvPr id="180" name="民生費平均値テキスト"/>
        <xdr:cNvSpPr txBox="1"/>
      </xdr:nvSpPr>
      <xdr:spPr>
        <a:xfrm>
          <a:off x="4686300" y="12925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88736</xdr:rowOff>
    </xdr:from>
    <xdr:to>
      <xdr:col>24</xdr:col>
      <xdr:colOff>114300</xdr:colOff>
      <xdr:row>76</xdr:row>
      <xdr:rowOff>18886</xdr:rowOff>
    </xdr:to>
    <xdr:sp macro="" textlink="">
      <xdr:nvSpPr>
        <xdr:cNvPr id="181" name="フローチャート: 判断 180"/>
        <xdr:cNvSpPr/>
      </xdr:nvSpPr>
      <xdr:spPr>
        <a:xfrm>
          <a:off x="4584700" y="129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35926</xdr:rowOff>
    </xdr:from>
    <xdr:to>
      <xdr:col>19</xdr:col>
      <xdr:colOff>177800</xdr:colOff>
      <xdr:row>75</xdr:row>
      <xdr:rowOff>96593</xdr:rowOff>
    </xdr:to>
    <xdr:cxnSp macro="">
      <xdr:nvCxnSpPr>
        <xdr:cNvPr id="182" name="直線コネクタ 181"/>
        <xdr:cNvCxnSpPr/>
      </xdr:nvCxnSpPr>
      <xdr:spPr>
        <a:xfrm flipV="1">
          <a:off x="2908300" y="12894676"/>
          <a:ext cx="889000" cy="6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160201</xdr:rowOff>
    </xdr:from>
    <xdr:to>
      <xdr:col>20</xdr:col>
      <xdr:colOff>38100</xdr:colOff>
      <xdr:row>76</xdr:row>
      <xdr:rowOff>90351</xdr:rowOff>
    </xdr:to>
    <xdr:sp macro="" textlink="">
      <xdr:nvSpPr>
        <xdr:cNvPr id="183" name="フローチャート: 判断 182"/>
        <xdr:cNvSpPr/>
      </xdr:nvSpPr>
      <xdr:spPr>
        <a:xfrm>
          <a:off x="37465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81478</xdr:rowOff>
    </xdr:from>
    <xdr:ext cx="599010" cy="259045"/>
    <xdr:sp macro="" textlink="">
      <xdr:nvSpPr>
        <xdr:cNvPr id="184" name="テキスト ボックス 183"/>
        <xdr:cNvSpPr txBox="1"/>
      </xdr:nvSpPr>
      <xdr:spPr>
        <a:xfrm>
          <a:off x="3497795" y="1311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34424</xdr:rowOff>
    </xdr:from>
    <xdr:to>
      <xdr:col>15</xdr:col>
      <xdr:colOff>50800</xdr:colOff>
      <xdr:row>75</xdr:row>
      <xdr:rowOff>96593</xdr:rowOff>
    </xdr:to>
    <xdr:cxnSp macro="">
      <xdr:nvCxnSpPr>
        <xdr:cNvPr id="185" name="直線コネクタ 184"/>
        <xdr:cNvCxnSpPr/>
      </xdr:nvCxnSpPr>
      <xdr:spPr>
        <a:xfrm>
          <a:off x="2019300" y="12893174"/>
          <a:ext cx="889000" cy="6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1357</xdr:rowOff>
    </xdr:from>
    <xdr:to>
      <xdr:col>15</xdr:col>
      <xdr:colOff>101600</xdr:colOff>
      <xdr:row>76</xdr:row>
      <xdr:rowOff>102957</xdr:rowOff>
    </xdr:to>
    <xdr:sp macro="" textlink="">
      <xdr:nvSpPr>
        <xdr:cNvPr id="186" name="フローチャート: 判断 185"/>
        <xdr:cNvSpPr/>
      </xdr:nvSpPr>
      <xdr:spPr>
        <a:xfrm>
          <a:off x="2857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94084</xdr:rowOff>
    </xdr:from>
    <xdr:ext cx="599010" cy="259045"/>
    <xdr:sp macro="" textlink="">
      <xdr:nvSpPr>
        <xdr:cNvPr id="187" name="テキスト ボックス 186"/>
        <xdr:cNvSpPr txBox="1"/>
      </xdr:nvSpPr>
      <xdr:spPr>
        <a:xfrm>
          <a:off x="2608795" y="1312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34424</xdr:rowOff>
    </xdr:from>
    <xdr:to>
      <xdr:col>10</xdr:col>
      <xdr:colOff>114300</xdr:colOff>
      <xdr:row>75</xdr:row>
      <xdr:rowOff>121172</xdr:rowOff>
    </xdr:to>
    <xdr:cxnSp macro="">
      <xdr:nvCxnSpPr>
        <xdr:cNvPr id="188" name="直線コネクタ 187"/>
        <xdr:cNvCxnSpPr/>
      </xdr:nvCxnSpPr>
      <xdr:spPr>
        <a:xfrm flipV="1">
          <a:off x="1130300" y="12893174"/>
          <a:ext cx="889000" cy="8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40328</xdr:rowOff>
    </xdr:from>
    <xdr:to>
      <xdr:col>10</xdr:col>
      <xdr:colOff>165100</xdr:colOff>
      <xdr:row>76</xdr:row>
      <xdr:rowOff>141928</xdr:rowOff>
    </xdr:to>
    <xdr:sp macro="" textlink="">
      <xdr:nvSpPr>
        <xdr:cNvPr id="189" name="フローチャート: 判断 188"/>
        <xdr:cNvSpPr/>
      </xdr:nvSpPr>
      <xdr:spPr>
        <a:xfrm>
          <a:off x="1968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133055</xdr:rowOff>
    </xdr:from>
    <xdr:ext cx="599010" cy="259045"/>
    <xdr:sp macro="" textlink="">
      <xdr:nvSpPr>
        <xdr:cNvPr id="190" name="テキスト ボックス 189"/>
        <xdr:cNvSpPr txBox="1"/>
      </xdr:nvSpPr>
      <xdr:spPr>
        <a:xfrm>
          <a:off x="1719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86702</xdr:rowOff>
    </xdr:from>
    <xdr:to>
      <xdr:col>6</xdr:col>
      <xdr:colOff>38100</xdr:colOff>
      <xdr:row>77</xdr:row>
      <xdr:rowOff>16852</xdr:rowOff>
    </xdr:to>
    <xdr:sp macro="" textlink="">
      <xdr:nvSpPr>
        <xdr:cNvPr id="191" name="フローチャート: 判断 190"/>
        <xdr:cNvSpPr/>
      </xdr:nvSpPr>
      <xdr:spPr>
        <a:xfrm>
          <a:off x="1079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7979</xdr:rowOff>
    </xdr:from>
    <xdr:ext cx="599010" cy="259045"/>
    <xdr:sp macro="" textlink="">
      <xdr:nvSpPr>
        <xdr:cNvPr id="192" name="テキスト ボックス 191"/>
        <xdr:cNvSpPr txBox="1"/>
      </xdr:nvSpPr>
      <xdr:spPr>
        <a:xfrm>
          <a:off x="830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84840</xdr:rowOff>
    </xdr:from>
    <xdr:to>
      <xdr:col>24</xdr:col>
      <xdr:colOff>114300</xdr:colOff>
      <xdr:row>75</xdr:row>
      <xdr:rowOff>14990</xdr:rowOff>
    </xdr:to>
    <xdr:sp macro="" textlink="">
      <xdr:nvSpPr>
        <xdr:cNvPr id="198" name="楕円 197"/>
        <xdr:cNvSpPr/>
      </xdr:nvSpPr>
      <xdr:spPr>
        <a:xfrm>
          <a:off x="4584700" y="12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107717</xdr:rowOff>
    </xdr:from>
    <xdr:ext cx="599010" cy="259045"/>
    <xdr:sp macro="" textlink="">
      <xdr:nvSpPr>
        <xdr:cNvPr id="199" name="民生費該当値テキスト"/>
        <xdr:cNvSpPr txBox="1"/>
      </xdr:nvSpPr>
      <xdr:spPr>
        <a:xfrm>
          <a:off x="4686300" y="1262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156576</xdr:rowOff>
    </xdr:from>
    <xdr:to>
      <xdr:col>20</xdr:col>
      <xdr:colOff>38100</xdr:colOff>
      <xdr:row>75</xdr:row>
      <xdr:rowOff>86726</xdr:rowOff>
    </xdr:to>
    <xdr:sp macro="" textlink="">
      <xdr:nvSpPr>
        <xdr:cNvPr id="200" name="楕円 199"/>
        <xdr:cNvSpPr/>
      </xdr:nvSpPr>
      <xdr:spPr>
        <a:xfrm>
          <a:off x="3746500" y="1284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103253</xdr:rowOff>
    </xdr:from>
    <xdr:ext cx="599010" cy="259045"/>
    <xdr:sp macro="" textlink="">
      <xdr:nvSpPr>
        <xdr:cNvPr id="201" name="テキスト ボックス 200"/>
        <xdr:cNvSpPr txBox="1"/>
      </xdr:nvSpPr>
      <xdr:spPr>
        <a:xfrm>
          <a:off x="3497795" y="1261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45793</xdr:rowOff>
    </xdr:from>
    <xdr:to>
      <xdr:col>15</xdr:col>
      <xdr:colOff>101600</xdr:colOff>
      <xdr:row>75</xdr:row>
      <xdr:rowOff>147393</xdr:rowOff>
    </xdr:to>
    <xdr:sp macro="" textlink="">
      <xdr:nvSpPr>
        <xdr:cNvPr id="202" name="楕円 201"/>
        <xdr:cNvSpPr/>
      </xdr:nvSpPr>
      <xdr:spPr>
        <a:xfrm>
          <a:off x="2857500" y="129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163920</xdr:rowOff>
    </xdr:from>
    <xdr:ext cx="599010" cy="259045"/>
    <xdr:sp macro="" textlink="">
      <xdr:nvSpPr>
        <xdr:cNvPr id="203" name="テキスト ボックス 202"/>
        <xdr:cNvSpPr txBox="1"/>
      </xdr:nvSpPr>
      <xdr:spPr>
        <a:xfrm>
          <a:off x="2608795" y="1267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155074</xdr:rowOff>
    </xdr:from>
    <xdr:to>
      <xdr:col>10</xdr:col>
      <xdr:colOff>165100</xdr:colOff>
      <xdr:row>75</xdr:row>
      <xdr:rowOff>85224</xdr:rowOff>
    </xdr:to>
    <xdr:sp macro="" textlink="">
      <xdr:nvSpPr>
        <xdr:cNvPr id="204" name="楕円 203"/>
        <xdr:cNvSpPr/>
      </xdr:nvSpPr>
      <xdr:spPr>
        <a:xfrm>
          <a:off x="1968500" y="1284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101751</xdr:rowOff>
    </xdr:from>
    <xdr:ext cx="599010" cy="259045"/>
    <xdr:sp macro="" textlink="">
      <xdr:nvSpPr>
        <xdr:cNvPr id="205" name="テキスト ボックス 204"/>
        <xdr:cNvSpPr txBox="1"/>
      </xdr:nvSpPr>
      <xdr:spPr>
        <a:xfrm>
          <a:off x="1719795" y="12617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70372</xdr:rowOff>
    </xdr:from>
    <xdr:to>
      <xdr:col>6</xdr:col>
      <xdr:colOff>38100</xdr:colOff>
      <xdr:row>76</xdr:row>
      <xdr:rowOff>522</xdr:rowOff>
    </xdr:to>
    <xdr:sp macro="" textlink="">
      <xdr:nvSpPr>
        <xdr:cNvPr id="206" name="楕円 205"/>
        <xdr:cNvSpPr/>
      </xdr:nvSpPr>
      <xdr:spPr>
        <a:xfrm>
          <a:off x="1079500" y="129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17049</xdr:rowOff>
    </xdr:from>
    <xdr:ext cx="599010" cy="259045"/>
    <xdr:sp macro="" textlink="">
      <xdr:nvSpPr>
        <xdr:cNvPr id="207" name="テキスト ボックス 206"/>
        <xdr:cNvSpPr txBox="1"/>
      </xdr:nvSpPr>
      <xdr:spPr>
        <a:xfrm>
          <a:off x="830795" y="1270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41517</xdr:rowOff>
    </xdr:from>
    <xdr:to>
      <xdr:col>24</xdr:col>
      <xdr:colOff>62865</xdr:colOff>
      <xdr:row>99</xdr:row>
      <xdr:rowOff>115278</xdr:rowOff>
    </xdr:to>
    <xdr:cxnSp macro="">
      <xdr:nvCxnSpPr>
        <xdr:cNvPr id="232" name="直線コネクタ 231"/>
        <xdr:cNvCxnSpPr/>
      </xdr:nvCxnSpPr>
      <xdr:spPr>
        <a:xfrm flipV="1">
          <a:off x="4633595" y="15643467"/>
          <a:ext cx="1270" cy="144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119105</xdr:rowOff>
    </xdr:from>
    <xdr:ext cx="534377" cy="259045"/>
    <xdr:sp macro="" textlink="">
      <xdr:nvSpPr>
        <xdr:cNvPr id="233" name="衛生費最小値テキスト"/>
        <xdr:cNvSpPr txBox="1"/>
      </xdr:nvSpPr>
      <xdr:spPr>
        <a:xfrm>
          <a:off x="4686300"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115278</xdr:rowOff>
    </xdr:from>
    <xdr:to>
      <xdr:col>24</xdr:col>
      <xdr:colOff>152400</xdr:colOff>
      <xdr:row>99</xdr:row>
      <xdr:rowOff>115278</xdr:rowOff>
    </xdr:to>
    <xdr:cxnSp macro="">
      <xdr:nvCxnSpPr>
        <xdr:cNvPr id="234" name="直線コネクタ 233"/>
        <xdr:cNvCxnSpPr/>
      </xdr:nvCxnSpPr>
      <xdr:spPr>
        <a:xfrm>
          <a:off x="4546600" y="1708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159644</xdr:rowOff>
    </xdr:from>
    <xdr:ext cx="534377" cy="259045"/>
    <xdr:sp macro="" textlink="">
      <xdr:nvSpPr>
        <xdr:cNvPr id="235" name="衛生費最大値テキスト"/>
        <xdr:cNvSpPr txBox="1"/>
      </xdr:nvSpPr>
      <xdr:spPr>
        <a:xfrm>
          <a:off x="4686300" y="154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41517</xdr:rowOff>
    </xdr:from>
    <xdr:to>
      <xdr:col>24</xdr:col>
      <xdr:colOff>152400</xdr:colOff>
      <xdr:row>91</xdr:row>
      <xdr:rowOff>41517</xdr:rowOff>
    </xdr:to>
    <xdr:cxnSp macro="">
      <xdr:nvCxnSpPr>
        <xdr:cNvPr id="236" name="直線コネクタ 235"/>
        <xdr:cNvCxnSpPr/>
      </xdr:nvCxnSpPr>
      <xdr:spPr>
        <a:xfrm>
          <a:off x="4546600" y="1564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129318</xdr:rowOff>
    </xdr:from>
    <xdr:to>
      <xdr:col>24</xdr:col>
      <xdr:colOff>63500</xdr:colOff>
      <xdr:row>97</xdr:row>
      <xdr:rowOff>31781</xdr:rowOff>
    </xdr:to>
    <xdr:cxnSp macro="">
      <xdr:nvCxnSpPr>
        <xdr:cNvPr id="237" name="直線コネクタ 236"/>
        <xdr:cNvCxnSpPr/>
      </xdr:nvCxnSpPr>
      <xdr:spPr>
        <a:xfrm>
          <a:off x="3797300" y="16588518"/>
          <a:ext cx="838200" cy="7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166203</xdr:rowOff>
    </xdr:from>
    <xdr:ext cx="534377" cy="259045"/>
    <xdr:sp macro="" textlink="">
      <xdr:nvSpPr>
        <xdr:cNvPr id="238" name="衛生費平均値テキスト"/>
        <xdr:cNvSpPr txBox="1"/>
      </xdr:nvSpPr>
      <xdr:spPr>
        <a:xfrm>
          <a:off x="4686300" y="1645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143326</xdr:rowOff>
    </xdr:from>
    <xdr:to>
      <xdr:col>24</xdr:col>
      <xdr:colOff>114300</xdr:colOff>
      <xdr:row>97</xdr:row>
      <xdr:rowOff>73476</xdr:rowOff>
    </xdr:to>
    <xdr:sp macro="" textlink="">
      <xdr:nvSpPr>
        <xdr:cNvPr id="239" name="フローチャート: 判断 238"/>
        <xdr:cNvSpPr/>
      </xdr:nvSpPr>
      <xdr:spPr>
        <a:xfrm>
          <a:off x="45847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129318</xdr:rowOff>
    </xdr:from>
    <xdr:to>
      <xdr:col>19</xdr:col>
      <xdr:colOff>177800</xdr:colOff>
      <xdr:row>97</xdr:row>
      <xdr:rowOff>89979</xdr:rowOff>
    </xdr:to>
    <xdr:cxnSp macro="">
      <xdr:nvCxnSpPr>
        <xdr:cNvPr id="240" name="直線コネクタ 239"/>
        <xdr:cNvCxnSpPr/>
      </xdr:nvCxnSpPr>
      <xdr:spPr>
        <a:xfrm flipV="1">
          <a:off x="2908300" y="16588518"/>
          <a:ext cx="889000" cy="13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18262</xdr:rowOff>
    </xdr:from>
    <xdr:to>
      <xdr:col>20</xdr:col>
      <xdr:colOff>38100</xdr:colOff>
      <xdr:row>97</xdr:row>
      <xdr:rowOff>119862</xdr:rowOff>
    </xdr:to>
    <xdr:sp macro="" textlink="">
      <xdr:nvSpPr>
        <xdr:cNvPr id="241" name="フローチャート: 判断 240"/>
        <xdr:cNvSpPr/>
      </xdr:nvSpPr>
      <xdr:spPr>
        <a:xfrm>
          <a:off x="3746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110989</xdr:rowOff>
    </xdr:from>
    <xdr:ext cx="534377" cy="259045"/>
    <xdr:sp macro="" textlink="">
      <xdr:nvSpPr>
        <xdr:cNvPr id="242" name="テキスト ボックス 241"/>
        <xdr:cNvSpPr txBox="1"/>
      </xdr:nvSpPr>
      <xdr:spPr>
        <a:xfrm>
          <a:off x="3530111" y="167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83065</xdr:rowOff>
    </xdr:from>
    <xdr:to>
      <xdr:col>15</xdr:col>
      <xdr:colOff>50800</xdr:colOff>
      <xdr:row>97</xdr:row>
      <xdr:rowOff>89979</xdr:rowOff>
    </xdr:to>
    <xdr:cxnSp macro="">
      <xdr:nvCxnSpPr>
        <xdr:cNvPr id="243" name="直線コネクタ 242"/>
        <xdr:cNvCxnSpPr/>
      </xdr:nvCxnSpPr>
      <xdr:spPr>
        <a:xfrm>
          <a:off x="2019300" y="16370815"/>
          <a:ext cx="889000" cy="34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47467</xdr:rowOff>
    </xdr:from>
    <xdr:to>
      <xdr:col>15</xdr:col>
      <xdr:colOff>101600</xdr:colOff>
      <xdr:row>97</xdr:row>
      <xdr:rowOff>149067</xdr:rowOff>
    </xdr:to>
    <xdr:sp macro="" textlink="">
      <xdr:nvSpPr>
        <xdr:cNvPr id="244" name="フローチャート: 判断 243"/>
        <xdr:cNvSpPr/>
      </xdr:nvSpPr>
      <xdr:spPr>
        <a:xfrm>
          <a:off x="2857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140194</xdr:rowOff>
    </xdr:from>
    <xdr:ext cx="534377" cy="259045"/>
    <xdr:sp macro="" textlink="">
      <xdr:nvSpPr>
        <xdr:cNvPr id="245" name="テキスト ボックス 244"/>
        <xdr:cNvSpPr txBox="1"/>
      </xdr:nvSpPr>
      <xdr:spPr>
        <a:xfrm>
          <a:off x="2641111" y="167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83065</xdr:rowOff>
    </xdr:from>
    <xdr:to>
      <xdr:col>10</xdr:col>
      <xdr:colOff>114300</xdr:colOff>
      <xdr:row>96</xdr:row>
      <xdr:rowOff>120174</xdr:rowOff>
    </xdr:to>
    <xdr:cxnSp macro="">
      <xdr:nvCxnSpPr>
        <xdr:cNvPr id="246" name="直線コネクタ 245"/>
        <xdr:cNvCxnSpPr/>
      </xdr:nvCxnSpPr>
      <xdr:spPr>
        <a:xfrm flipV="1">
          <a:off x="1130300" y="16370815"/>
          <a:ext cx="889000" cy="20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56229</xdr:rowOff>
    </xdr:from>
    <xdr:to>
      <xdr:col>10</xdr:col>
      <xdr:colOff>165100</xdr:colOff>
      <xdr:row>97</xdr:row>
      <xdr:rowOff>157829</xdr:rowOff>
    </xdr:to>
    <xdr:sp macro="" textlink="">
      <xdr:nvSpPr>
        <xdr:cNvPr id="247" name="フローチャート: 判断 246"/>
        <xdr:cNvSpPr/>
      </xdr:nvSpPr>
      <xdr:spPr>
        <a:xfrm>
          <a:off x="1968500" y="166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148956</xdr:rowOff>
    </xdr:from>
    <xdr:ext cx="534377" cy="259045"/>
    <xdr:sp macro="" textlink="">
      <xdr:nvSpPr>
        <xdr:cNvPr id="248" name="テキスト ボックス 247"/>
        <xdr:cNvSpPr txBox="1"/>
      </xdr:nvSpPr>
      <xdr:spPr>
        <a:xfrm>
          <a:off x="1752111" y="1677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79090</xdr:rowOff>
    </xdr:from>
    <xdr:to>
      <xdr:col>6</xdr:col>
      <xdr:colOff>38100</xdr:colOff>
      <xdr:row>98</xdr:row>
      <xdr:rowOff>9240</xdr:rowOff>
    </xdr:to>
    <xdr:sp macro="" textlink="">
      <xdr:nvSpPr>
        <xdr:cNvPr id="249" name="フローチャート: 判断 248"/>
        <xdr:cNvSpPr/>
      </xdr:nvSpPr>
      <xdr:spPr>
        <a:xfrm>
          <a:off x="1079500" y="167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367</xdr:rowOff>
    </xdr:from>
    <xdr:ext cx="534377" cy="259045"/>
    <xdr:sp macro="" textlink="">
      <xdr:nvSpPr>
        <xdr:cNvPr id="250" name="テキスト ボックス 249"/>
        <xdr:cNvSpPr txBox="1"/>
      </xdr:nvSpPr>
      <xdr:spPr>
        <a:xfrm>
          <a:off x="863111" y="1680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152431</xdr:rowOff>
    </xdr:from>
    <xdr:to>
      <xdr:col>24</xdr:col>
      <xdr:colOff>114300</xdr:colOff>
      <xdr:row>97</xdr:row>
      <xdr:rowOff>82581</xdr:rowOff>
    </xdr:to>
    <xdr:sp macro="" textlink="">
      <xdr:nvSpPr>
        <xdr:cNvPr id="256" name="楕円 255"/>
        <xdr:cNvSpPr/>
      </xdr:nvSpPr>
      <xdr:spPr>
        <a:xfrm>
          <a:off x="4584700" y="166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130858</xdr:rowOff>
    </xdr:from>
    <xdr:ext cx="534377" cy="259045"/>
    <xdr:sp macro="" textlink="">
      <xdr:nvSpPr>
        <xdr:cNvPr id="257" name="衛生費該当値テキスト"/>
        <xdr:cNvSpPr txBox="1"/>
      </xdr:nvSpPr>
      <xdr:spPr>
        <a:xfrm>
          <a:off x="4686300" y="1659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78518</xdr:rowOff>
    </xdr:from>
    <xdr:to>
      <xdr:col>20</xdr:col>
      <xdr:colOff>38100</xdr:colOff>
      <xdr:row>97</xdr:row>
      <xdr:rowOff>8668</xdr:rowOff>
    </xdr:to>
    <xdr:sp macro="" textlink="">
      <xdr:nvSpPr>
        <xdr:cNvPr id="258" name="楕円 257"/>
        <xdr:cNvSpPr/>
      </xdr:nvSpPr>
      <xdr:spPr>
        <a:xfrm>
          <a:off x="3746500" y="1653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25195</xdr:rowOff>
    </xdr:from>
    <xdr:ext cx="534377" cy="259045"/>
    <xdr:sp macro="" textlink="">
      <xdr:nvSpPr>
        <xdr:cNvPr id="259" name="テキスト ボックス 258"/>
        <xdr:cNvSpPr txBox="1"/>
      </xdr:nvSpPr>
      <xdr:spPr>
        <a:xfrm>
          <a:off x="3530111" y="1631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39179</xdr:rowOff>
    </xdr:from>
    <xdr:to>
      <xdr:col>15</xdr:col>
      <xdr:colOff>101600</xdr:colOff>
      <xdr:row>97</xdr:row>
      <xdr:rowOff>140779</xdr:rowOff>
    </xdr:to>
    <xdr:sp macro="" textlink="">
      <xdr:nvSpPr>
        <xdr:cNvPr id="260" name="楕円 259"/>
        <xdr:cNvSpPr/>
      </xdr:nvSpPr>
      <xdr:spPr>
        <a:xfrm>
          <a:off x="2857500" y="166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157306</xdr:rowOff>
    </xdr:from>
    <xdr:ext cx="534377" cy="259045"/>
    <xdr:sp macro="" textlink="">
      <xdr:nvSpPr>
        <xdr:cNvPr id="261" name="テキスト ボックス 260"/>
        <xdr:cNvSpPr txBox="1"/>
      </xdr:nvSpPr>
      <xdr:spPr>
        <a:xfrm>
          <a:off x="2641111" y="164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32265</xdr:rowOff>
    </xdr:from>
    <xdr:to>
      <xdr:col>10</xdr:col>
      <xdr:colOff>165100</xdr:colOff>
      <xdr:row>95</xdr:row>
      <xdr:rowOff>133865</xdr:rowOff>
    </xdr:to>
    <xdr:sp macro="" textlink="">
      <xdr:nvSpPr>
        <xdr:cNvPr id="262" name="楕円 261"/>
        <xdr:cNvSpPr/>
      </xdr:nvSpPr>
      <xdr:spPr>
        <a:xfrm>
          <a:off x="1968500" y="163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150392</xdr:rowOff>
    </xdr:from>
    <xdr:ext cx="534377" cy="259045"/>
    <xdr:sp macro="" textlink="">
      <xdr:nvSpPr>
        <xdr:cNvPr id="263" name="テキスト ボックス 262"/>
        <xdr:cNvSpPr txBox="1"/>
      </xdr:nvSpPr>
      <xdr:spPr>
        <a:xfrm>
          <a:off x="1752111" y="1609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69374</xdr:rowOff>
    </xdr:from>
    <xdr:to>
      <xdr:col>6</xdr:col>
      <xdr:colOff>38100</xdr:colOff>
      <xdr:row>96</xdr:row>
      <xdr:rowOff>170974</xdr:rowOff>
    </xdr:to>
    <xdr:sp macro="" textlink="">
      <xdr:nvSpPr>
        <xdr:cNvPr id="264" name="楕円 263"/>
        <xdr:cNvSpPr/>
      </xdr:nvSpPr>
      <xdr:spPr>
        <a:xfrm>
          <a:off x="1079500" y="165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16051</xdr:rowOff>
    </xdr:from>
    <xdr:ext cx="534377" cy="259045"/>
    <xdr:sp macro="" textlink="">
      <xdr:nvSpPr>
        <xdr:cNvPr id="265" name="テキスト ボックス 264"/>
        <xdr:cNvSpPr txBox="1"/>
      </xdr:nvSpPr>
      <xdr:spPr>
        <a:xfrm>
          <a:off x="863111" y="163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138049</xdr:rowOff>
    </xdr:from>
    <xdr:to>
      <xdr:col>54</xdr:col>
      <xdr:colOff>189865</xdr:colOff>
      <xdr:row>39</xdr:row>
      <xdr:rowOff>30353</xdr:rowOff>
    </xdr:to>
    <xdr:cxnSp macro="">
      <xdr:nvCxnSpPr>
        <xdr:cNvPr id="289" name="直線コネクタ 288"/>
        <xdr:cNvCxnSpPr/>
      </xdr:nvCxnSpPr>
      <xdr:spPr>
        <a:xfrm flipV="1">
          <a:off x="10475595" y="5281549"/>
          <a:ext cx="1270" cy="143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34180</xdr:rowOff>
    </xdr:from>
    <xdr:ext cx="378565" cy="259045"/>
    <xdr:sp macro="" textlink="">
      <xdr:nvSpPr>
        <xdr:cNvPr id="290" name="労働費最小値テキスト"/>
        <xdr:cNvSpPr txBox="1"/>
      </xdr:nvSpPr>
      <xdr:spPr>
        <a:xfrm>
          <a:off x="10528300"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30353</xdr:rowOff>
    </xdr:from>
    <xdr:to>
      <xdr:col>55</xdr:col>
      <xdr:colOff>88900</xdr:colOff>
      <xdr:row>39</xdr:row>
      <xdr:rowOff>30353</xdr:rowOff>
    </xdr:to>
    <xdr:cxnSp macro="">
      <xdr:nvCxnSpPr>
        <xdr:cNvPr id="291" name="直線コネクタ 290"/>
        <xdr:cNvCxnSpPr/>
      </xdr:nvCxnSpPr>
      <xdr:spPr>
        <a:xfrm>
          <a:off x="10388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84726</xdr:rowOff>
    </xdr:from>
    <xdr:ext cx="534377" cy="259045"/>
    <xdr:sp macro="" textlink="">
      <xdr:nvSpPr>
        <xdr:cNvPr id="292" name="労働費最大値テキスト"/>
        <xdr:cNvSpPr txBox="1"/>
      </xdr:nvSpPr>
      <xdr:spPr>
        <a:xfrm>
          <a:off x="10528300" y="50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138049</xdr:rowOff>
    </xdr:from>
    <xdr:to>
      <xdr:col>55</xdr:col>
      <xdr:colOff>88900</xdr:colOff>
      <xdr:row>30</xdr:row>
      <xdr:rowOff>138049</xdr:rowOff>
    </xdr:to>
    <xdr:cxnSp macro="">
      <xdr:nvCxnSpPr>
        <xdr:cNvPr id="293" name="直線コネクタ 292"/>
        <xdr:cNvCxnSpPr/>
      </xdr:nvCxnSpPr>
      <xdr:spPr>
        <a:xfrm>
          <a:off x="10388600" y="528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157226</xdr:rowOff>
    </xdr:from>
    <xdr:to>
      <xdr:col>55</xdr:col>
      <xdr:colOff>0</xdr:colOff>
      <xdr:row>38</xdr:row>
      <xdr:rowOff>157734</xdr:rowOff>
    </xdr:to>
    <xdr:cxnSp macro="">
      <xdr:nvCxnSpPr>
        <xdr:cNvPr id="294" name="直線コネクタ 293"/>
        <xdr:cNvCxnSpPr/>
      </xdr:nvCxnSpPr>
      <xdr:spPr>
        <a:xfrm flipV="1">
          <a:off x="9639300" y="6672326"/>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3319</xdr:rowOff>
    </xdr:from>
    <xdr:ext cx="469744" cy="259045"/>
    <xdr:sp macro="" textlink="">
      <xdr:nvSpPr>
        <xdr:cNvPr id="295" name="労働費平均値テキスト"/>
        <xdr:cNvSpPr txBox="1"/>
      </xdr:nvSpPr>
      <xdr:spPr>
        <a:xfrm>
          <a:off x="10528300" y="63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151892</xdr:rowOff>
    </xdr:from>
    <xdr:to>
      <xdr:col>55</xdr:col>
      <xdr:colOff>50800</xdr:colOff>
      <xdr:row>38</xdr:row>
      <xdr:rowOff>82042</xdr:rowOff>
    </xdr:to>
    <xdr:sp macro="" textlink="">
      <xdr:nvSpPr>
        <xdr:cNvPr id="296" name="フローチャート: 判断 295"/>
        <xdr:cNvSpPr/>
      </xdr:nvSpPr>
      <xdr:spPr>
        <a:xfrm>
          <a:off x="104267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157734</xdr:rowOff>
    </xdr:from>
    <xdr:to>
      <xdr:col>50</xdr:col>
      <xdr:colOff>114300</xdr:colOff>
      <xdr:row>38</xdr:row>
      <xdr:rowOff>158369</xdr:rowOff>
    </xdr:to>
    <xdr:cxnSp macro="">
      <xdr:nvCxnSpPr>
        <xdr:cNvPr id="297" name="直線コネクタ 296"/>
        <xdr:cNvCxnSpPr/>
      </xdr:nvCxnSpPr>
      <xdr:spPr>
        <a:xfrm flipV="1">
          <a:off x="8750300" y="6672834"/>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152273</xdr:rowOff>
    </xdr:from>
    <xdr:to>
      <xdr:col>50</xdr:col>
      <xdr:colOff>165100</xdr:colOff>
      <xdr:row>38</xdr:row>
      <xdr:rowOff>82423</xdr:rowOff>
    </xdr:to>
    <xdr:sp macro="" textlink="">
      <xdr:nvSpPr>
        <xdr:cNvPr id="298" name="フローチャート: 判断 297"/>
        <xdr:cNvSpPr/>
      </xdr:nvSpPr>
      <xdr:spPr>
        <a:xfrm>
          <a:off x="9588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98950</xdr:rowOff>
    </xdr:from>
    <xdr:ext cx="469744" cy="259045"/>
    <xdr:sp macro="" textlink="">
      <xdr:nvSpPr>
        <xdr:cNvPr id="299" name="テキスト ボックス 298"/>
        <xdr:cNvSpPr txBox="1"/>
      </xdr:nvSpPr>
      <xdr:spPr>
        <a:xfrm>
          <a:off x="9404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156083</xdr:rowOff>
    </xdr:from>
    <xdr:to>
      <xdr:col>45</xdr:col>
      <xdr:colOff>177800</xdr:colOff>
      <xdr:row>38</xdr:row>
      <xdr:rowOff>158369</xdr:rowOff>
    </xdr:to>
    <xdr:cxnSp macro="">
      <xdr:nvCxnSpPr>
        <xdr:cNvPr id="300" name="直線コネクタ 299"/>
        <xdr:cNvCxnSpPr/>
      </xdr:nvCxnSpPr>
      <xdr:spPr>
        <a:xfrm>
          <a:off x="7861300" y="667118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145923</xdr:rowOff>
    </xdr:from>
    <xdr:to>
      <xdr:col>46</xdr:col>
      <xdr:colOff>38100</xdr:colOff>
      <xdr:row>38</xdr:row>
      <xdr:rowOff>76073</xdr:rowOff>
    </xdr:to>
    <xdr:sp macro="" textlink="">
      <xdr:nvSpPr>
        <xdr:cNvPr id="301" name="フローチャート: 判断 300"/>
        <xdr:cNvSpPr/>
      </xdr:nvSpPr>
      <xdr:spPr>
        <a:xfrm>
          <a:off x="8699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92600</xdr:rowOff>
    </xdr:from>
    <xdr:ext cx="469744" cy="259045"/>
    <xdr:sp macro="" textlink="">
      <xdr:nvSpPr>
        <xdr:cNvPr id="302" name="テキスト ボックス 301"/>
        <xdr:cNvSpPr txBox="1"/>
      </xdr:nvSpPr>
      <xdr:spPr>
        <a:xfrm>
          <a:off x="8515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156083</xdr:rowOff>
    </xdr:from>
    <xdr:to>
      <xdr:col>41</xdr:col>
      <xdr:colOff>50800</xdr:colOff>
      <xdr:row>38</xdr:row>
      <xdr:rowOff>159639</xdr:rowOff>
    </xdr:to>
    <xdr:cxnSp macro="">
      <xdr:nvCxnSpPr>
        <xdr:cNvPr id="303" name="直線コネクタ 302"/>
        <xdr:cNvCxnSpPr/>
      </xdr:nvCxnSpPr>
      <xdr:spPr>
        <a:xfrm flipV="1">
          <a:off x="6972300" y="6671183"/>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153543</xdr:rowOff>
    </xdr:from>
    <xdr:to>
      <xdr:col>41</xdr:col>
      <xdr:colOff>101600</xdr:colOff>
      <xdr:row>38</xdr:row>
      <xdr:rowOff>83693</xdr:rowOff>
    </xdr:to>
    <xdr:sp macro="" textlink="">
      <xdr:nvSpPr>
        <xdr:cNvPr id="304" name="フローチャート: 判断 303"/>
        <xdr:cNvSpPr/>
      </xdr:nvSpPr>
      <xdr:spPr>
        <a:xfrm>
          <a:off x="7810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100220</xdr:rowOff>
    </xdr:from>
    <xdr:ext cx="469744" cy="259045"/>
    <xdr:sp macro="" textlink="">
      <xdr:nvSpPr>
        <xdr:cNvPr id="305" name="テキスト ボックス 304"/>
        <xdr:cNvSpPr txBox="1"/>
      </xdr:nvSpPr>
      <xdr:spPr>
        <a:xfrm>
          <a:off x="7626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136144</xdr:rowOff>
    </xdr:from>
    <xdr:to>
      <xdr:col>36</xdr:col>
      <xdr:colOff>165100</xdr:colOff>
      <xdr:row>38</xdr:row>
      <xdr:rowOff>66294</xdr:rowOff>
    </xdr:to>
    <xdr:sp macro="" textlink="">
      <xdr:nvSpPr>
        <xdr:cNvPr id="306" name="フローチャート: 判断 305"/>
        <xdr:cNvSpPr/>
      </xdr:nvSpPr>
      <xdr:spPr>
        <a:xfrm>
          <a:off x="6921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82821</xdr:rowOff>
    </xdr:from>
    <xdr:ext cx="469744" cy="259045"/>
    <xdr:sp macro="" textlink="">
      <xdr:nvSpPr>
        <xdr:cNvPr id="307" name="テキスト ボックス 306"/>
        <xdr:cNvSpPr txBox="1"/>
      </xdr:nvSpPr>
      <xdr:spPr>
        <a:xfrm>
          <a:off x="6737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106426</xdr:rowOff>
    </xdr:from>
    <xdr:to>
      <xdr:col>55</xdr:col>
      <xdr:colOff>50800</xdr:colOff>
      <xdr:row>39</xdr:row>
      <xdr:rowOff>36576</xdr:rowOff>
    </xdr:to>
    <xdr:sp macro="" textlink="">
      <xdr:nvSpPr>
        <xdr:cNvPr id="313" name="楕円 312"/>
        <xdr:cNvSpPr/>
      </xdr:nvSpPr>
      <xdr:spPr>
        <a:xfrm>
          <a:off x="10426700" y="6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21353</xdr:rowOff>
    </xdr:from>
    <xdr:ext cx="378565" cy="259045"/>
    <xdr:sp macro="" textlink="">
      <xdr:nvSpPr>
        <xdr:cNvPr id="314" name="労働費該当値テキスト"/>
        <xdr:cNvSpPr txBox="1"/>
      </xdr:nvSpPr>
      <xdr:spPr>
        <a:xfrm>
          <a:off x="10528300" y="653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106934</xdr:rowOff>
    </xdr:from>
    <xdr:to>
      <xdr:col>50</xdr:col>
      <xdr:colOff>165100</xdr:colOff>
      <xdr:row>39</xdr:row>
      <xdr:rowOff>37084</xdr:rowOff>
    </xdr:to>
    <xdr:sp macro="" textlink="">
      <xdr:nvSpPr>
        <xdr:cNvPr id="315" name="楕円 314"/>
        <xdr:cNvSpPr/>
      </xdr:nvSpPr>
      <xdr:spPr>
        <a:xfrm>
          <a:off x="9588500" y="66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28211</xdr:rowOff>
    </xdr:from>
    <xdr:ext cx="378565" cy="259045"/>
    <xdr:sp macro="" textlink="">
      <xdr:nvSpPr>
        <xdr:cNvPr id="316" name="テキスト ボックス 315"/>
        <xdr:cNvSpPr txBox="1"/>
      </xdr:nvSpPr>
      <xdr:spPr>
        <a:xfrm>
          <a:off x="9450017" y="67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107569</xdr:rowOff>
    </xdr:from>
    <xdr:to>
      <xdr:col>46</xdr:col>
      <xdr:colOff>38100</xdr:colOff>
      <xdr:row>39</xdr:row>
      <xdr:rowOff>37719</xdr:rowOff>
    </xdr:to>
    <xdr:sp macro="" textlink="">
      <xdr:nvSpPr>
        <xdr:cNvPr id="317" name="楕円 316"/>
        <xdr:cNvSpPr/>
      </xdr:nvSpPr>
      <xdr:spPr>
        <a:xfrm>
          <a:off x="86995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28846</xdr:rowOff>
    </xdr:from>
    <xdr:ext cx="378565" cy="259045"/>
    <xdr:sp macro="" textlink="">
      <xdr:nvSpPr>
        <xdr:cNvPr id="318" name="テキスト ボックス 317"/>
        <xdr:cNvSpPr txBox="1"/>
      </xdr:nvSpPr>
      <xdr:spPr>
        <a:xfrm>
          <a:off x="8561017" y="671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105283</xdr:rowOff>
    </xdr:from>
    <xdr:to>
      <xdr:col>41</xdr:col>
      <xdr:colOff>101600</xdr:colOff>
      <xdr:row>39</xdr:row>
      <xdr:rowOff>35433</xdr:rowOff>
    </xdr:to>
    <xdr:sp macro="" textlink="">
      <xdr:nvSpPr>
        <xdr:cNvPr id="319" name="楕円 318"/>
        <xdr:cNvSpPr/>
      </xdr:nvSpPr>
      <xdr:spPr>
        <a:xfrm>
          <a:off x="78105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26560</xdr:rowOff>
    </xdr:from>
    <xdr:ext cx="378565" cy="259045"/>
    <xdr:sp macro="" textlink="">
      <xdr:nvSpPr>
        <xdr:cNvPr id="320" name="テキスト ボックス 319"/>
        <xdr:cNvSpPr txBox="1"/>
      </xdr:nvSpPr>
      <xdr:spPr>
        <a:xfrm>
          <a:off x="7672017" y="671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108839</xdr:rowOff>
    </xdr:from>
    <xdr:to>
      <xdr:col>36</xdr:col>
      <xdr:colOff>165100</xdr:colOff>
      <xdr:row>39</xdr:row>
      <xdr:rowOff>38989</xdr:rowOff>
    </xdr:to>
    <xdr:sp macro="" textlink="">
      <xdr:nvSpPr>
        <xdr:cNvPr id="321" name="楕円 320"/>
        <xdr:cNvSpPr/>
      </xdr:nvSpPr>
      <xdr:spPr>
        <a:xfrm>
          <a:off x="69215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30116</xdr:rowOff>
    </xdr:from>
    <xdr:ext cx="378565" cy="259045"/>
    <xdr:sp macro="" textlink="">
      <xdr:nvSpPr>
        <xdr:cNvPr id="322" name="テキスト ボックス 321"/>
        <xdr:cNvSpPr txBox="1"/>
      </xdr:nvSpPr>
      <xdr:spPr>
        <a:xfrm>
          <a:off x="6783017" y="6716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71074</xdr:rowOff>
    </xdr:from>
    <xdr:to>
      <xdr:col>54</xdr:col>
      <xdr:colOff>189865</xdr:colOff>
      <xdr:row>58</xdr:row>
      <xdr:rowOff>134625</xdr:rowOff>
    </xdr:to>
    <xdr:cxnSp macro="">
      <xdr:nvCxnSpPr>
        <xdr:cNvPr id="344" name="直線コネクタ 343"/>
        <xdr:cNvCxnSpPr/>
      </xdr:nvCxnSpPr>
      <xdr:spPr>
        <a:xfrm flipV="1">
          <a:off x="10475595" y="8815024"/>
          <a:ext cx="1270" cy="126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138452</xdr:rowOff>
    </xdr:from>
    <xdr:ext cx="378565" cy="259045"/>
    <xdr:sp macro="" textlink="">
      <xdr:nvSpPr>
        <xdr:cNvPr id="345" name="農林水産業費最小値テキスト"/>
        <xdr:cNvSpPr txBox="1"/>
      </xdr:nvSpPr>
      <xdr:spPr>
        <a:xfrm>
          <a:off x="10528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134625</xdr:rowOff>
    </xdr:from>
    <xdr:to>
      <xdr:col>55</xdr:col>
      <xdr:colOff>88900</xdr:colOff>
      <xdr:row>58</xdr:row>
      <xdr:rowOff>134625</xdr:rowOff>
    </xdr:to>
    <xdr:cxnSp macro="">
      <xdr:nvCxnSpPr>
        <xdr:cNvPr id="346" name="直線コネクタ 345"/>
        <xdr:cNvCxnSpPr/>
      </xdr:nvCxnSpPr>
      <xdr:spPr>
        <a:xfrm>
          <a:off x="10388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17751</xdr:rowOff>
    </xdr:from>
    <xdr:ext cx="534377" cy="259045"/>
    <xdr:sp macro="" textlink="">
      <xdr:nvSpPr>
        <xdr:cNvPr id="347" name="農林水産業費最大値テキスト"/>
        <xdr:cNvSpPr txBox="1"/>
      </xdr:nvSpPr>
      <xdr:spPr>
        <a:xfrm>
          <a:off x="10528300" y="8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71074</xdr:rowOff>
    </xdr:from>
    <xdr:to>
      <xdr:col>55</xdr:col>
      <xdr:colOff>88900</xdr:colOff>
      <xdr:row>51</xdr:row>
      <xdr:rowOff>71074</xdr:rowOff>
    </xdr:to>
    <xdr:cxnSp macro="">
      <xdr:nvCxnSpPr>
        <xdr:cNvPr id="348" name="直線コネクタ 347"/>
        <xdr:cNvCxnSpPr/>
      </xdr:nvCxnSpPr>
      <xdr:spPr>
        <a:xfrm>
          <a:off x="10388600" y="88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141643</xdr:rowOff>
    </xdr:from>
    <xdr:to>
      <xdr:col>55</xdr:col>
      <xdr:colOff>0</xdr:colOff>
      <xdr:row>54</xdr:row>
      <xdr:rowOff>130304</xdr:rowOff>
    </xdr:to>
    <xdr:cxnSp macro="">
      <xdr:nvCxnSpPr>
        <xdr:cNvPr id="349" name="直線コネクタ 348"/>
        <xdr:cNvCxnSpPr/>
      </xdr:nvCxnSpPr>
      <xdr:spPr>
        <a:xfrm>
          <a:off x="9639300" y="9228493"/>
          <a:ext cx="838200" cy="16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149326</xdr:rowOff>
    </xdr:from>
    <xdr:ext cx="534377" cy="259045"/>
    <xdr:sp macro="" textlink="">
      <xdr:nvSpPr>
        <xdr:cNvPr id="350" name="農林水産業費平均値テキスト"/>
        <xdr:cNvSpPr txBox="1"/>
      </xdr:nvSpPr>
      <xdr:spPr>
        <a:xfrm>
          <a:off x="10528300" y="9579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170899</xdr:rowOff>
    </xdr:from>
    <xdr:to>
      <xdr:col>55</xdr:col>
      <xdr:colOff>50800</xdr:colOff>
      <xdr:row>56</xdr:row>
      <xdr:rowOff>101049</xdr:rowOff>
    </xdr:to>
    <xdr:sp macro="" textlink="">
      <xdr:nvSpPr>
        <xdr:cNvPr id="351" name="フローチャート: 判断 350"/>
        <xdr:cNvSpPr/>
      </xdr:nvSpPr>
      <xdr:spPr>
        <a:xfrm>
          <a:off x="10426700" y="960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141643</xdr:rowOff>
    </xdr:from>
    <xdr:to>
      <xdr:col>50</xdr:col>
      <xdr:colOff>114300</xdr:colOff>
      <xdr:row>54</xdr:row>
      <xdr:rowOff>101684</xdr:rowOff>
    </xdr:to>
    <xdr:cxnSp macro="">
      <xdr:nvCxnSpPr>
        <xdr:cNvPr id="352" name="直線コネクタ 351"/>
        <xdr:cNvCxnSpPr/>
      </xdr:nvCxnSpPr>
      <xdr:spPr>
        <a:xfrm flipV="1">
          <a:off x="8750300" y="9228493"/>
          <a:ext cx="889000" cy="13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164658</xdr:rowOff>
    </xdr:from>
    <xdr:to>
      <xdr:col>50</xdr:col>
      <xdr:colOff>165100</xdr:colOff>
      <xdr:row>56</xdr:row>
      <xdr:rowOff>94808</xdr:rowOff>
    </xdr:to>
    <xdr:sp macro="" textlink="">
      <xdr:nvSpPr>
        <xdr:cNvPr id="353" name="フローチャート: 判断 352"/>
        <xdr:cNvSpPr/>
      </xdr:nvSpPr>
      <xdr:spPr>
        <a:xfrm>
          <a:off x="9588500" y="959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85935</xdr:rowOff>
    </xdr:from>
    <xdr:ext cx="534377" cy="259045"/>
    <xdr:sp macro="" textlink="">
      <xdr:nvSpPr>
        <xdr:cNvPr id="354" name="テキスト ボックス 353"/>
        <xdr:cNvSpPr txBox="1"/>
      </xdr:nvSpPr>
      <xdr:spPr>
        <a:xfrm>
          <a:off x="9372111" y="968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33013</xdr:rowOff>
    </xdr:from>
    <xdr:to>
      <xdr:col>45</xdr:col>
      <xdr:colOff>177800</xdr:colOff>
      <xdr:row>54</xdr:row>
      <xdr:rowOff>101684</xdr:rowOff>
    </xdr:to>
    <xdr:cxnSp macro="">
      <xdr:nvCxnSpPr>
        <xdr:cNvPr id="355" name="直線コネクタ 354"/>
        <xdr:cNvCxnSpPr/>
      </xdr:nvCxnSpPr>
      <xdr:spPr>
        <a:xfrm>
          <a:off x="7861300" y="9291313"/>
          <a:ext cx="889000" cy="6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150622</xdr:rowOff>
    </xdr:from>
    <xdr:to>
      <xdr:col>46</xdr:col>
      <xdr:colOff>38100</xdr:colOff>
      <xdr:row>56</xdr:row>
      <xdr:rowOff>80772</xdr:rowOff>
    </xdr:to>
    <xdr:sp macro="" textlink="">
      <xdr:nvSpPr>
        <xdr:cNvPr id="356" name="フローチャート: 判断 355"/>
        <xdr:cNvSpPr/>
      </xdr:nvSpPr>
      <xdr:spPr>
        <a:xfrm>
          <a:off x="8699500" y="95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71899</xdr:rowOff>
    </xdr:from>
    <xdr:ext cx="534377" cy="259045"/>
    <xdr:sp macro="" textlink="">
      <xdr:nvSpPr>
        <xdr:cNvPr id="357" name="テキスト ボックス 356"/>
        <xdr:cNvSpPr txBox="1"/>
      </xdr:nvSpPr>
      <xdr:spPr>
        <a:xfrm>
          <a:off x="8483111" y="96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151290</xdr:rowOff>
    </xdr:from>
    <xdr:to>
      <xdr:col>41</xdr:col>
      <xdr:colOff>50800</xdr:colOff>
      <xdr:row>54</xdr:row>
      <xdr:rowOff>33013</xdr:rowOff>
    </xdr:to>
    <xdr:cxnSp macro="">
      <xdr:nvCxnSpPr>
        <xdr:cNvPr id="358" name="直線コネクタ 357"/>
        <xdr:cNvCxnSpPr/>
      </xdr:nvCxnSpPr>
      <xdr:spPr>
        <a:xfrm>
          <a:off x="6972300" y="9238140"/>
          <a:ext cx="889000" cy="5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32458</xdr:rowOff>
    </xdr:from>
    <xdr:to>
      <xdr:col>41</xdr:col>
      <xdr:colOff>101600</xdr:colOff>
      <xdr:row>56</xdr:row>
      <xdr:rowOff>134058</xdr:rowOff>
    </xdr:to>
    <xdr:sp macro="" textlink="">
      <xdr:nvSpPr>
        <xdr:cNvPr id="359" name="フローチャート: 判断 358"/>
        <xdr:cNvSpPr/>
      </xdr:nvSpPr>
      <xdr:spPr>
        <a:xfrm>
          <a:off x="7810500" y="96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125185</xdr:rowOff>
    </xdr:from>
    <xdr:ext cx="534377" cy="259045"/>
    <xdr:sp macro="" textlink="">
      <xdr:nvSpPr>
        <xdr:cNvPr id="360" name="テキスト ボックス 359"/>
        <xdr:cNvSpPr txBox="1"/>
      </xdr:nvSpPr>
      <xdr:spPr>
        <a:xfrm>
          <a:off x="7594111" y="972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154256</xdr:rowOff>
    </xdr:from>
    <xdr:to>
      <xdr:col>36</xdr:col>
      <xdr:colOff>165100</xdr:colOff>
      <xdr:row>57</xdr:row>
      <xdr:rowOff>84406</xdr:rowOff>
    </xdr:to>
    <xdr:sp macro="" textlink="">
      <xdr:nvSpPr>
        <xdr:cNvPr id="361" name="フローチャート: 判断 360"/>
        <xdr:cNvSpPr/>
      </xdr:nvSpPr>
      <xdr:spPr>
        <a:xfrm>
          <a:off x="6921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75533</xdr:rowOff>
    </xdr:from>
    <xdr:ext cx="534377" cy="259045"/>
    <xdr:sp macro="" textlink="">
      <xdr:nvSpPr>
        <xdr:cNvPr id="362" name="テキスト ボックス 361"/>
        <xdr:cNvSpPr txBox="1"/>
      </xdr:nvSpPr>
      <xdr:spPr>
        <a:xfrm>
          <a:off x="6705111" y="984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79504</xdr:rowOff>
    </xdr:from>
    <xdr:to>
      <xdr:col>55</xdr:col>
      <xdr:colOff>50800</xdr:colOff>
      <xdr:row>55</xdr:row>
      <xdr:rowOff>9654</xdr:rowOff>
    </xdr:to>
    <xdr:sp macro="" textlink="">
      <xdr:nvSpPr>
        <xdr:cNvPr id="368" name="楕円 367"/>
        <xdr:cNvSpPr/>
      </xdr:nvSpPr>
      <xdr:spPr>
        <a:xfrm>
          <a:off x="10426700" y="933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102381</xdr:rowOff>
    </xdr:from>
    <xdr:ext cx="534377" cy="259045"/>
    <xdr:sp macro="" textlink="">
      <xdr:nvSpPr>
        <xdr:cNvPr id="369" name="農林水産業費該当値テキスト"/>
        <xdr:cNvSpPr txBox="1"/>
      </xdr:nvSpPr>
      <xdr:spPr>
        <a:xfrm>
          <a:off x="10528300" y="918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90843</xdr:rowOff>
    </xdr:from>
    <xdr:to>
      <xdr:col>50</xdr:col>
      <xdr:colOff>165100</xdr:colOff>
      <xdr:row>54</xdr:row>
      <xdr:rowOff>20993</xdr:rowOff>
    </xdr:to>
    <xdr:sp macro="" textlink="">
      <xdr:nvSpPr>
        <xdr:cNvPr id="370" name="楕円 369"/>
        <xdr:cNvSpPr/>
      </xdr:nvSpPr>
      <xdr:spPr>
        <a:xfrm>
          <a:off x="9588500" y="917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37520</xdr:rowOff>
    </xdr:from>
    <xdr:ext cx="534377" cy="259045"/>
    <xdr:sp macro="" textlink="">
      <xdr:nvSpPr>
        <xdr:cNvPr id="371" name="テキスト ボックス 370"/>
        <xdr:cNvSpPr txBox="1"/>
      </xdr:nvSpPr>
      <xdr:spPr>
        <a:xfrm>
          <a:off x="9372111" y="895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50884</xdr:rowOff>
    </xdr:from>
    <xdr:to>
      <xdr:col>46</xdr:col>
      <xdr:colOff>38100</xdr:colOff>
      <xdr:row>54</xdr:row>
      <xdr:rowOff>152484</xdr:rowOff>
    </xdr:to>
    <xdr:sp macro="" textlink="">
      <xdr:nvSpPr>
        <xdr:cNvPr id="372" name="楕円 371"/>
        <xdr:cNvSpPr/>
      </xdr:nvSpPr>
      <xdr:spPr>
        <a:xfrm>
          <a:off x="8699500" y="930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169011</xdr:rowOff>
    </xdr:from>
    <xdr:ext cx="534377" cy="259045"/>
    <xdr:sp macro="" textlink="">
      <xdr:nvSpPr>
        <xdr:cNvPr id="373" name="テキスト ボックス 372"/>
        <xdr:cNvSpPr txBox="1"/>
      </xdr:nvSpPr>
      <xdr:spPr>
        <a:xfrm>
          <a:off x="8483111" y="908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153663</xdr:rowOff>
    </xdr:from>
    <xdr:to>
      <xdr:col>41</xdr:col>
      <xdr:colOff>101600</xdr:colOff>
      <xdr:row>54</xdr:row>
      <xdr:rowOff>83813</xdr:rowOff>
    </xdr:to>
    <xdr:sp macro="" textlink="">
      <xdr:nvSpPr>
        <xdr:cNvPr id="374" name="楕円 373"/>
        <xdr:cNvSpPr/>
      </xdr:nvSpPr>
      <xdr:spPr>
        <a:xfrm>
          <a:off x="7810500" y="92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100340</xdr:rowOff>
    </xdr:from>
    <xdr:ext cx="534377" cy="259045"/>
    <xdr:sp macro="" textlink="">
      <xdr:nvSpPr>
        <xdr:cNvPr id="375" name="テキスト ボックス 374"/>
        <xdr:cNvSpPr txBox="1"/>
      </xdr:nvSpPr>
      <xdr:spPr>
        <a:xfrm>
          <a:off x="7594111" y="901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100490</xdr:rowOff>
    </xdr:from>
    <xdr:to>
      <xdr:col>36</xdr:col>
      <xdr:colOff>165100</xdr:colOff>
      <xdr:row>54</xdr:row>
      <xdr:rowOff>30640</xdr:rowOff>
    </xdr:to>
    <xdr:sp macro="" textlink="">
      <xdr:nvSpPr>
        <xdr:cNvPr id="376" name="楕円 375"/>
        <xdr:cNvSpPr/>
      </xdr:nvSpPr>
      <xdr:spPr>
        <a:xfrm>
          <a:off x="6921500" y="918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47167</xdr:rowOff>
    </xdr:from>
    <xdr:ext cx="534377" cy="259045"/>
    <xdr:sp macro="" textlink="">
      <xdr:nvSpPr>
        <xdr:cNvPr id="377" name="テキスト ボックス 376"/>
        <xdr:cNvSpPr txBox="1"/>
      </xdr:nvSpPr>
      <xdr:spPr>
        <a:xfrm>
          <a:off x="6705111" y="896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46954</xdr:rowOff>
    </xdr:from>
    <xdr:to>
      <xdr:col>54</xdr:col>
      <xdr:colOff>189865</xdr:colOff>
      <xdr:row>79</xdr:row>
      <xdr:rowOff>76378</xdr:rowOff>
    </xdr:to>
    <xdr:cxnSp macro="">
      <xdr:nvCxnSpPr>
        <xdr:cNvPr id="403" name="直線コネクタ 402"/>
        <xdr:cNvCxnSpPr/>
      </xdr:nvCxnSpPr>
      <xdr:spPr>
        <a:xfrm flipV="1">
          <a:off x="10475595" y="12219904"/>
          <a:ext cx="1270" cy="140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80205</xdr:rowOff>
    </xdr:from>
    <xdr:ext cx="378565" cy="259045"/>
    <xdr:sp macro="" textlink="">
      <xdr:nvSpPr>
        <xdr:cNvPr id="404" name="商工費最小値テキスト"/>
        <xdr:cNvSpPr txBox="1"/>
      </xdr:nvSpPr>
      <xdr:spPr>
        <a:xfrm>
          <a:off x="10528300"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76378</xdr:rowOff>
    </xdr:from>
    <xdr:to>
      <xdr:col>55</xdr:col>
      <xdr:colOff>88900</xdr:colOff>
      <xdr:row>79</xdr:row>
      <xdr:rowOff>76378</xdr:rowOff>
    </xdr:to>
    <xdr:cxnSp macro="">
      <xdr:nvCxnSpPr>
        <xdr:cNvPr id="405" name="直線コネクタ 404"/>
        <xdr:cNvCxnSpPr/>
      </xdr:nvCxnSpPr>
      <xdr:spPr>
        <a:xfrm>
          <a:off x="10388600" y="136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165081</xdr:rowOff>
    </xdr:from>
    <xdr:ext cx="534377" cy="259045"/>
    <xdr:sp macro="" textlink="">
      <xdr:nvSpPr>
        <xdr:cNvPr id="406" name="商工費最大値テキスト"/>
        <xdr:cNvSpPr txBox="1"/>
      </xdr:nvSpPr>
      <xdr:spPr>
        <a:xfrm>
          <a:off x="10528300" y="119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46954</xdr:rowOff>
    </xdr:from>
    <xdr:to>
      <xdr:col>55</xdr:col>
      <xdr:colOff>88900</xdr:colOff>
      <xdr:row>71</xdr:row>
      <xdr:rowOff>46954</xdr:rowOff>
    </xdr:to>
    <xdr:cxnSp macro="">
      <xdr:nvCxnSpPr>
        <xdr:cNvPr id="407" name="直線コネクタ 406"/>
        <xdr:cNvCxnSpPr/>
      </xdr:nvCxnSpPr>
      <xdr:spPr>
        <a:xfrm>
          <a:off x="10388600" y="1221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58417</xdr:rowOff>
    </xdr:from>
    <xdr:to>
      <xdr:col>55</xdr:col>
      <xdr:colOff>0</xdr:colOff>
      <xdr:row>76</xdr:row>
      <xdr:rowOff>63739</xdr:rowOff>
    </xdr:to>
    <xdr:cxnSp macro="">
      <xdr:nvCxnSpPr>
        <xdr:cNvPr id="408" name="直線コネクタ 407"/>
        <xdr:cNvCxnSpPr/>
      </xdr:nvCxnSpPr>
      <xdr:spPr>
        <a:xfrm>
          <a:off x="9639300" y="13088617"/>
          <a:ext cx="8382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50018</xdr:rowOff>
    </xdr:from>
    <xdr:ext cx="534377" cy="259045"/>
    <xdr:sp macro="" textlink="">
      <xdr:nvSpPr>
        <xdr:cNvPr id="409" name="商工費平均値テキスト"/>
        <xdr:cNvSpPr txBox="1"/>
      </xdr:nvSpPr>
      <xdr:spPr>
        <a:xfrm>
          <a:off x="10528300" y="130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71591</xdr:rowOff>
    </xdr:from>
    <xdr:to>
      <xdr:col>55</xdr:col>
      <xdr:colOff>50800</xdr:colOff>
      <xdr:row>77</xdr:row>
      <xdr:rowOff>1741</xdr:rowOff>
    </xdr:to>
    <xdr:sp macro="" textlink="">
      <xdr:nvSpPr>
        <xdr:cNvPr id="410" name="フローチャート: 判断 409"/>
        <xdr:cNvSpPr/>
      </xdr:nvSpPr>
      <xdr:spPr>
        <a:xfrm>
          <a:off x="104267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151718</xdr:rowOff>
    </xdr:from>
    <xdr:to>
      <xdr:col>50</xdr:col>
      <xdr:colOff>114300</xdr:colOff>
      <xdr:row>76</xdr:row>
      <xdr:rowOff>58417</xdr:rowOff>
    </xdr:to>
    <xdr:cxnSp macro="">
      <xdr:nvCxnSpPr>
        <xdr:cNvPr id="411" name="直線コネクタ 410"/>
        <xdr:cNvCxnSpPr/>
      </xdr:nvCxnSpPr>
      <xdr:spPr>
        <a:xfrm>
          <a:off x="8750300" y="12839018"/>
          <a:ext cx="889000" cy="24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144418</xdr:rowOff>
    </xdr:from>
    <xdr:to>
      <xdr:col>50</xdr:col>
      <xdr:colOff>165100</xdr:colOff>
      <xdr:row>77</xdr:row>
      <xdr:rowOff>74568</xdr:rowOff>
    </xdr:to>
    <xdr:sp macro="" textlink="">
      <xdr:nvSpPr>
        <xdr:cNvPr id="412" name="フローチャート: 判断 411"/>
        <xdr:cNvSpPr/>
      </xdr:nvSpPr>
      <xdr:spPr>
        <a:xfrm>
          <a:off x="9588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65695</xdr:rowOff>
    </xdr:from>
    <xdr:ext cx="534377" cy="259045"/>
    <xdr:sp macro="" textlink="">
      <xdr:nvSpPr>
        <xdr:cNvPr id="413" name="テキスト ボックス 412"/>
        <xdr:cNvSpPr txBox="1"/>
      </xdr:nvSpPr>
      <xdr:spPr>
        <a:xfrm>
          <a:off x="9372111" y="132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151718</xdr:rowOff>
    </xdr:from>
    <xdr:to>
      <xdr:col>45</xdr:col>
      <xdr:colOff>177800</xdr:colOff>
      <xdr:row>75</xdr:row>
      <xdr:rowOff>42414</xdr:rowOff>
    </xdr:to>
    <xdr:cxnSp macro="">
      <xdr:nvCxnSpPr>
        <xdr:cNvPr id="414" name="直線コネクタ 413"/>
        <xdr:cNvCxnSpPr/>
      </xdr:nvCxnSpPr>
      <xdr:spPr>
        <a:xfrm flipV="1">
          <a:off x="7861300" y="12839018"/>
          <a:ext cx="889000" cy="6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137722</xdr:rowOff>
    </xdr:from>
    <xdr:to>
      <xdr:col>46</xdr:col>
      <xdr:colOff>38100</xdr:colOff>
      <xdr:row>77</xdr:row>
      <xdr:rowOff>67872</xdr:rowOff>
    </xdr:to>
    <xdr:sp macro="" textlink="">
      <xdr:nvSpPr>
        <xdr:cNvPr id="415" name="フローチャート: 判断 414"/>
        <xdr:cNvSpPr/>
      </xdr:nvSpPr>
      <xdr:spPr>
        <a:xfrm>
          <a:off x="8699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58999</xdr:rowOff>
    </xdr:from>
    <xdr:ext cx="534377" cy="259045"/>
    <xdr:sp macro="" textlink="">
      <xdr:nvSpPr>
        <xdr:cNvPr id="416" name="テキスト ボックス 415"/>
        <xdr:cNvSpPr txBox="1"/>
      </xdr:nvSpPr>
      <xdr:spPr>
        <a:xfrm>
          <a:off x="8483111" y="1326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42414</xdr:rowOff>
    </xdr:from>
    <xdr:to>
      <xdr:col>41</xdr:col>
      <xdr:colOff>50800</xdr:colOff>
      <xdr:row>75</xdr:row>
      <xdr:rowOff>98291</xdr:rowOff>
    </xdr:to>
    <xdr:cxnSp macro="">
      <xdr:nvCxnSpPr>
        <xdr:cNvPr id="417" name="直線コネクタ 416"/>
        <xdr:cNvCxnSpPr/>
      </xdr:nvCxnSpPr>
      <xdr:spPr>
        <a:xfrm flipV="1">
          <a:off x="6972300" y="12901164"/>
          <a:ext cx="889000" cy="5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138409</xdr:rowOff>
    </xdr:from>
    <xdr:to>
      <xdr:col>41</xdr:col>
      <xdr:colOff>101600</xdr:colOff>
      <xdr:row>77</xdr:row>
      <xdr:rowOff>68559</xdr:rowOff>
    </xdr:to>
    <xdr:sp macro="" textlink="">
      <xdr:nvSpPr>
        <xdr:cNvPr id="418" name="フローチャート: 判断 417"/>
        <xdr:cNvSpPr/>
      </xdr:nvSpPr>
      <xdr:spPr>
        <a:xfrm>
          <a:off x="7810500" y="131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59686</xdr:rowOff>
    </xdr:from>
    <xdr:ext cx="534377" cy="259045"/>
    <xdr:sp macro="" textlink="">
      <xdr:nvSpPr>
        <xdr:cNvPr id="419" name="テキスト ボックス 418"/>
        <xdr:cNvSpPr txBox="1"/>
      </xdr:nvSpPr>
      <xdr:spPr>
        <a:xfrm>
          <a:off x="7594111" y="132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20" name="フローチャート: 判断 419"/>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96620</xdr:rowOff>
    </xdr:from>
    <xdr:ext cx="534377" cy="259045"/>
    <xdr:sp macro="" textlink="">
      <xdr:nvSpPr>
        <xdr:cNvPr id="421" name="テキスト ボックス 420"/>
        <xdr:cNvSpPr txBox="1"/>
      </xdr:nvSpPr>
      <xdr:spPr>
        <a:xfrm>
          <a:off x="6705111" y="13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12939</xdr:rowOff>
    </xdr:from>
    <xdr:to>
      <xdr:col>55</xdr:col>
      <xdr:colOff>50800</xdr:colOff>
      <xdr:row>76</xdr:row>
      <xdr:rowOff>114539</xdr:rowOff>
    </xdr:to>
    <xdr:sp macro="" textlink="">
      <xdr:nvSpPr>
        <xdr:cNvPr id="427" name="楕円 426"/>
        <xdr:cNvSpPr/>
      </xdr:nvSpPr>
      <xdr:spPr>
        <a:xfrm>
          <a:off x="10426700" y="130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35817</xdr:rowOff>
    </xdr:from>
    <xdr:ext cx="534377" cy="259045"/>
    <xdr:sp macro="" textlink="">
      <xdr:nvSpPr>
        <xdr:cNvPr id="428" name="商工費該当値テキスト"/>
        <xdr:cNvSpPr txBox="1"/>
      </xdr:nvSpPr>
      <xdr:spPr>
        <a:xfrm>
          <a:off x="10528300" y="1289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7617</xdr:rowOff>
    </xdr:from>
    <xdr:to>
      <xdr:col>50</xdr:col>
      <xdr:colOff>165100</xdr:colOff>
      <xdr:row>76</xdr:row>
      <xdr:rowOff>109217</xdr:rowOff>
    </xdr:to>
    <xdr:sp macro="" textlink="">
      <xdr:nvSpPr>
        <xdr:cNvPr id="429" name="楕円 428"/>
        <xdr:cNvSpPr/>
      </xdr:nvSpPr>
      <xdr:spPr>
        <a:xfrm>
          <a:off x="9588500" y="130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125744</xdr:rowOff>
    </xdr:from>
    <xdr:ext cx="534377" cy="259045"/>
    <xdr:sp macro="" textlink="">
      <xdr:nvSpPr>
        <xdr:cNvPr id="430" name="テキスト ボックス 429"/>
        <xdr:cNvSpPr txBox="1"/>
      </xdr:nvSpPr>
      <xdr:spPr>
        <a:xfrm>
          <a:off x="9372111" y="128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100918</xdr:rowOff>
    </xdr:from>
    <xdr:to>
      <xdr:col>46</xdr:col>
      <xdr:colOff>38100</xdr:colOff>
      <xdr:row>75</xdr:row>
      <xdr:rowOff>31068</xdr:rowOff>
    </xdr:to>
    <xdr:sp macro="" textlink="">
      <xdr:nvSpPr>
        <xdr:cNvPr id="431" name="楕円 430"/>
        <xdr:cNvSpPr/>
      </xdr:nvSpPr>
      <xdr:spPr>
        <a:xfrm>
          <a:off x="8699500" y="1278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47595</xdr:rowOff>
    </xdr:from>
    <xdr:ext cx="534377" cy="259045"/>
    <xdr:sp macro="" textlink="">
      <xdr:nvSpPr>
        <xdr:cNvPr id="432" name="テキスト ボックス 431"/>
        <xdr:cNvSpPr txBox="1"/>
      </xdr:nvSpPr>
      <xdr:spPr>
        <a:xfrm>
          <a:off x="8483111" y="1256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163064</xdr:rowOff>
    </xdr:from>
    <xdr:to>
      <xdr:col>41</xdr:col>
      <xdr:colOff>101600</xdr:colOff>
      <xdr:row>75</xdr:row>
      <xdr:rowOff>93214</xdr:rowOff>
    </xdr:to>
    <xdr:sp macro="" textlink="">
      <xdr:nvSpPr>
        <xdr:cNvPr id="433" name="楕円 432"/>
        <xdr:cNvSpPr/>
      </xdr:nvSpPr>
      <xdr:spPr>
        <a:xfrm>
          <a:off x="7810500" y="1285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109741</xdr:rowOff>
    </xdr:from>
    <xdr:ext cx="534377" cy="259045"/>
    <xdr:sp macro="" textlink="">
      <xdr:nvSpPr>
        <xdr:cNvPr id="434" name="テキスト ボックス 433"/>
        <xdr:cNvSpPr txBox="1"/>
      </xdr:nvSpPr>
      <xdr:spPr>
        <a:xfrm>
          <a:off x="7594111" y="1262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47491</xdr:rowOff>
    </xdr:from>
    <xdr:to>
      <xdr:col>36</xdr:col>
      <xdr:colOff>165100</xdr:colOff>
      <xdr:row>75</xdr:row>
      <xdr:rowOff>149092</xdr:rowOff>
    </xdr:to>
    <xdr:sp macro="" textlink="">
      <xdr:nvSpPr>
        <xdr:cNvPr id="435" name="楕円 434"/>
        <xdr:cNvSpPr/>
      </xdr:nvSpPr>
      <xdr:spPr>
        <a:xfrm>
          <a:off x="6921500" y="12906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165618</xdr:rowOff>
    </xdr:from>
    <xdr:ext cx="534377" cy="259045"/>
    <xdr:sp macro="" textlink="">
      <xdr:nvSpPr>
        <xdr:cNvPr id="436" name="テキスト ボックス 435"/>
        <xdr:cNvSpPr txBox="1"/>
      </xdr:nvSpPr>
      <xdr:spPr>
        <a:xfrm>
          <a:off x="6705111" y="126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23983</xdr:rowOff>
    </xdr:from>
    <xdr:to>
      <xdr:col>54</xdr:col>
      <xdr:colOff>189865</xdr:colOff>
      <xdr:row>99</xdr:row>
      <xdr:rowOff>10175</xdr:rowOff>
    </xdr:to>
    <xdr:cxnSp macro="">
      <xdr:nvCxnSpPr>
        <xdr:cNvPr id="459" name="直線コネクタ 458"/>
        <xdr:cNvCxnSpPr/>
      </xdr:nvCxnSpPr>
      <xdr:spPr>
        <a:xfrm flipV="1">
          <a:off x="10475595" y="15454483"/>
          <a:ext cx="1270" cy="152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14002</xdr:rowOff>
    </xdr:from>
    <xdr:ext cx="534377" cy="259045"/>
    <xdr:sp macro="" textlink="">
      <xdr:nvSpPr>
        <xdr:cNvPr id="460" name="土木費最小値テキスト"/>
        <xdr:cNvSpPr txBox="1"/>
      </xdr:nvSpPr>
      <xdr:spPr>
        <a:xfrm>
          <a:off x="10528300" y="169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10175</xdr:rowOff>
    </xdr:from>
    <xdr:to>
      <xdr:col>55</xdr:col>
      <xdr:colOff>88900</xdr:colOff>
      <xdr:row>99</xdr:row>
      <xdr:rowOff>10175</xdr:rowOff>
    </xdr:to>
    <xdr:cxnSp macro="">
      <xdr:nvCxnSpPr>
        <xdr:cNvPr id="461" name="直線コネクタ 460"/>
        <xdr:cNvCxnSpPr/>
      </xdr:nvCxnSpPr>
      <xdr:spPr>
        <a:xfrm>
          <a:off x="10388600" y="1698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142110</xdr:rowOff>
    </xdr:from>
    <xdr:ext cx="534377" cy="259045"/>
    <xdr:sp macro="" textlink="">
      <xdr:nvSpPr>
        <xdr:cNvPr id="462" name="土木費最大値テキスト"/>
        <xdr:cNvSpPr txBox="1"/>
      </xdr:nvSpPr>
      <xdr:spPr>
        <a:xfrm>
          <a:off x="10528300" y="152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23983</xdr:rowOff>
    </xdr:from>
    <xdr:to>
      <xdr:col>55</xdr:col>
      <xdr:colOff>88900</xdr:colOff>
      <xdr:row>90</xdr:row>
      <xdr:rowOff>23983</xdr:rowOff>
    </xdr:to>
    <xdr:cxnSp macro="">
      <xdr:nvCxnSpPr>
        <xdr:cNvPr id="463" name="直線コネクタ 462"/>
        <xdr:cNvCxnSpPr/>
      </xdr:nvCxnSpPr>
      <xdr:spPr>
        <a:xfrm>
          <a:off x="10388600" y="1545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70069</xdr:rowOff>
    </xdr:from>
    <xdr:to>
      <xdr:col>55</xdr:col>
      <xdr:colOff>0</xdr:colOff>
      <xdr:row>95</xdr:row>
      <xdr:rowOff>132820</xdr:rowOff>
    </xdr:to>
    <xdr:cxnSp macro="">
      <xdr:nvCxnSpPr>
        <xdr:cNvPr id="464" name="直線コネクタ 463"/>
        <xdr:cNvCxnSpPr/>
      </xdr:nvCxnSpPr>
      <xdr:spPr>
        <a:xfrm>
          <a:off x="9639300" y="16357819"/>
          <a:ext cx="8382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49004</xdr:rowOff>
    </xdr:from>
    <xdr:ext cx="534377" cy="259045"/>
    <xdr:sp macro="" textlink="">
      <xdr:nvSpPr>
        <xdr:cNvPr id="465" name="土木費平均値テキスト"/>
        <xdr:cNvSpPr txBox="1"/>
      </xdr:nvSpPr>
      <xdr:spPr>
        <a:xfrm>
          <a:off x="10528300" y="16165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26127</xdr:rowOff>
    </xdr:from>
    <xdr:to>
      <xdr:col>55</xdr:col>
      <xdr:colOff>50800</xdr:colOff>
      <xdr:row>95</xdr:row>
      <xdr:rowOff>127727</xdr:rowOff>
    </xdr:to>
    <xdr:sp macro="" textlink="">
      <xdr:nvSpPr>
        <xdr:cNvPr id="466" name="フローチャート: 判断 465"/>
        <xdr:cNvSpPr/>
      </xdr:nvSpPr>
      <xdr:spPr>
        <a:xfrm>
          <a:off x="104267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70069</xdr:rowOff>
    </xdr:from>
    <xdr:to>
      <xdr:col>50</xdr:col>
      <xdr:colOff>114300</xdr:colOff>
      <xdr:row>95</xdr:row>
      <xdr:rowOff>73406</xdr:rowOff>
    </xdr:to>
    <xdr:cxnSp macro="">
      <xdr:nvCxnSpPr>
        <xdr:cNvPr id="467" name="直線コネクタ 466"/>
        <xdr:cNvCxnSpPr/>
      </xdr:nvCxnSpPr>
      <xdr:spPr>
        <a:xfrm flipV="1">
          <a:off x="8750300" y="16357819"/>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149799</xdr:rowOff>
    </xdr:from>
    <xdr:to>
      <xdr:col>50</xdr:col>
      <xdr:colOff>165100</xdr:colOff>
      <xdr:row>95</xdr:row>
      <xdr:rowOff>79949</xdr:rowOff>
    </xdr:to>
    <xdr:sp macro="" textlink="">
      <xdr:nvSpPr>
        <xdr:cNvPr id="468" name="フローチャート: 判断 467"/>
        <xdr:cNvSpPr/>
      </xdr:nvSpPr>
      <xdr:spPr>
        <a:xfrm>
          <a:off x="9588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96476</xdr:rowOff>
    </xdr:from>
    <xdr:ext cx="534377" cy="259045"/>
    <xdr:sp macro="" textlink="">
      <xdr:nvSpPr>
        <xdr:cNvPr id="469" name="テキスト ボックス 468"/>
        <xdr:cNvSpPr txBox="1"/>
      </xdr:nvSpPr>
      <xdr:spPr>
        <a:xfrm>
          <a:off x="9372111" y="160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73406</xdr:rowOff>
    </xdr:from>
    <xdr:to>
      <xdr:col>45</xdr:col>
      <xdr:colOff>177800</xdr:colOff>
      <xdr:row>95</xdr:row>
      <xdr:rowOff>99352</xdr:rowOff>
    </xdr:to>
    <xdr:cxnSp macro="">
      <xdr:nvCxnSpPr>
        <xdr:cNvPr id="470" name="直線コネクタ 469"/>
        <xdr:cNvCxnSpPr/>
      </xdr:nvCxnSpPr>
      <xdr:spPr>
        <a:xfrm flipV="1">
          <a:off x="7861300" y="16361156"/>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123121</xdr:rowOff>
    </xdr:from>
    <xdr:to>
      <xdr:col>46</xdr:col>
      <xdr:colOff>38100</xdr:colOff>
      <xdr:row>95</xdr:row>
      <xdr:rowOff>53271</xdr:rowOff>
    </xdr:to>
    <xdr:sp macro="" textlink="">
      <xdr:nvSpPr>
        <xdr:cNvPr id="471" name="フローチャート: 判断 470"/>
        <xdr:cNvSpPr/>
      </xdr:nvSpPr>
      <xdr:spPr>
        <a:xfrm>
          <a:off x="8699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69798</xdr:rowOff>
    </xdr:from>
    <xdr:ext cx="534377" cy="259045"/>
    <xdr:sp macro="" textlink="">
      <xdr:nvSpPr>
        <xdr:cNvPr id="472" name="テキスト ボックス 471"/>
        <xdr:cNvSpPr txBox="1"/>
      </xdr:nvSpPr>
      <xdr:spPr>
        <a:xfrm>
          <a:off x="8483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99352</xdr:rowOff>
    </xdr:from>
    <xdr:to>
      <xdr:col>41</xdr:col>
      <xdr:colOff>50800</xdr:colOff>
      <xdr:row>95</xdr:row>
      <xdr:rowOff>154011</xdr:rowOff>
    </xdr:to>
    <xdr:cxnSp macro="">
      <xdr:nvCxnSpPr>
        <xdr:cNvPr id="473" name="直線コネクタ 472"/>
        <xdr:cNvCxnSpPr/>
      </xdr:nvCxnSpPr>
      <xdr:spPr>
        <a:xfrm flipV="1">
          <a:off x="6972300" y="16387102"/>
          <a:ext cx="889000" cy="5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170304</xdr:rowOff>
    </xdr:from>
    <xdr:to>
      <xdr:col>41</xdr:col>
      <xdr:colOff>101600</xdr:colOff>
      <xdr:row>95</xdr:row>
      <xdr:rowOff>100454</xdr:rowOff>
    </xdr:to>
    <xdr:sp macro="" textlink="">
      <xdr:nvSpPr>
        <xdr:cNvPr id="474" name="フローチャート: 判断 473"/>
        <xdr:cNvSpPr/>
      </xdr:nvSpPr>
      <xdr:spPr>
        <a:xfrm>
          <a:off x="7810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116981</xdr:rowOff>
    </xdr:from>
    <xdr:ext cx="534377" cy="259045"/>
    <xdr:sp macro="" textlink="">
      <xdr:nvSpPr>
        <xdr:cNvPr id="475" name="テキスト ボックス 474"/>
        <xdr:cNvSpPr txBox="1"/>
      </xdr:nvSpPr>
      <xdr:spPr>
        <a:xfrm>
          <a:off x="7594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109406</xdr:rowOff>
    </xdr:from>
    <xdr:to>
      <xdr:col>36</xdr:col>
      <xdr:colOff>165100</xdr:colOff>
      <xdr:row>96</xdr:row>
      <xdr:rowOff>39556</xdr:rowOff>
    </xdr:to>
    <xdr:sp macro="" textlink="">
      <xdr:nvSpPr>
        <xdr:cNvPr id="476" name="フローチャート: 判断 475"/>
        <xdr:cNvSpPr/>
      </xdr:nvSpPr>
      <xdr:spPr>
        <a:xfrm>
          <a:off x="6921500" y="163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30683</xdr:rowOff>
    </xdr:from>
    <xdr:ext cx="534377" cy="259045"/>
    <xdr:sp macro="" textlink="">
      <xdr:nvSpPr>
        <xdr:cNvPr id="477" name="テキスト ボックス 476"/>
        <xdr:cNvSpPr txBox="1"/>
      </xdr:nvSpPr>
      <xdr:spPr>
        <a:xfrm>
          <a:off x="6705111" y="164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82020</xdr:rowOff>
    </xdr:from>
    <xdr:to>
      <xdr:col>55</xdr:col>
      <xdr:colOff>50800</xdr:colOff>
      <xdr:row>96</xdr:row>
      <xdr:rowOff>12170</xdr:rowOff>
    </xdr:to>
    <xdr:sp macro="" textlink="">
      <xdr:nvSpPr>
        <xdr:cNvPr id="483" name="楕円 482"/>
        <xdr:cNvSpPr/>
      </xdr:nvSpPr>
      <xdr:spPr>
        <a:xfrm>
          <a:off x="10426700" y="163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60447</xdr:rowOff>
    </xdr:from>
    <xdr:ext cx="534377" cy="259045"/>
    <xdr:sp macro="" textlink="">
      <xdr:nvSpPr>
        <xdr:cNvPr id="484" name="土木費該当値テキスト"/>
        <xdr:cNvSpPr txBox="1"/>
      </xdr:nvSpPr>
      <xdr:spPr>
        <a:xfrm>
          <a:off x="10528300" y="163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19269</xdr:rowOff>
    </xdr:from>
    <xdr:to>
      <xdr:col>50</xdr:col>
      <xdr:colOff>165100</xdr:colOff>
      <xdr:row>95</xdr:row>
      <xdr:rowOff>120869</xdr:rowOff>
    </xdr:to>
    <xdr:sp macro="" textlink="">
      <xdr:nvSpPr>
        <xdr:cNvPr id="485" name="楕円 484"/>
        <xdr:cNvSpPr/>
      </xdr:nvSpPr>
      <xdr:spPr>
        <a:xfrm>
          <a:off x="9588500" y="1630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111996</xdr:rowOff>
    </xdr:from>
    <xdr:ext cx="534377" cy="259045"/>
    <xdr:sp macro="" textlink="">
      <xdr:nvSpPr>
        <xdr:cNvPr id="486" name="テキスト ボックス 485"/>
        <xdr:cNvSpPr txBox="1"/>
      </xdr:nvSpPr>
      <xdr:spPr>
        <a:xfrm>
          <a:off x="9372111" y="1639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22606</xdr:rowOff>
    </xdr:from>
    <xdr:to>
      <xdr:col>46</xdr:col>
      <xdr:colOff>38100</xdr:colOff>
      <xdr:row>95</xdr:row>
      <xdr:rowOff>124206</xdr:rowOff>
    </xdr:to>
    <xdr:sp macro="" textlink="">
      <xdr:nvSpPr>
        <xdr:cNvPr id="487" name="楕円 486"/>
        <xdr:cNvSpPr/>
      </xdr:nvSpPr>
      <xdr:spPr>
        <a:xfrm>
          <a:off x="8699500" y="1631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115333</xdr:rowOff>
    </xdr:from>
    <xdr:ext cx="534377" cy="259045"/>
    <xdr:sp macro="" textlink="">
      <xdr:nvSpPr>
        <xdr:cNvPr id="488" name="テキスト ボックス 487"/>
        <xdr:cNvSpPr txBox="1"/>
      </xdr:nvSpPr>
      <xdr:spPr>
        <a:xfrm>
          <a:off x="8483111" y="1640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48552</xdr:rowOff>
    </xdr:from>
    <xdr:to>
      <xdr:col>41</xdr:col>
      <xdr:colOff>101600</xdr:colOff>
      <xdr:row>95</xdr:row>
      <xdr:rowOff>150152</xdr:rowOff>
    </xdr:to>
    <xdr:sp macro="" textlink="">
      <xdr:nvSpPr>
        <xdr:cNvPr id="489" name="楕円 488"/>
        <xdr:cNvSpPr/>
      </xdr:nvSpPr>
      <xdr:spPr>
        <a:xfrm>
          <a:off x="7810500" y="163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141279</xdr:rowOff>
    </xdr:from>
    <xdr:ext cx="534377" cy="259045"/>
    <xdr:sp macro="" textlink="">
      <xdr:nvSpPr>
        <xdr:cNvPr id="490" name="テキスト ボックス 489"/>
        <xdr:cNvSpPr txBox="1"/>
      </xdr:nvSpPr>
      <xdr:spPr>
        <a:xfrm>
          <a:off x="7594111" y="164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103211</xdr:rowOff>
    </xdr:from>
    <xdr:to>
      <xdr:col>36</xdr:col>
      <xdr:colOff>165100</xdr:colOff>
      <xdr:row>96</xdr:row>
      <xdr:rowOff>33361</xdr:rowOff>
    </xdr:to>
    <xdr:sp macro="" textlink="">
      <xdr:nvSpPr>
        <xdr:cNvPr id="491" name="楕円 490"/>
        <xdr:cNvSpPr/>
      </xdr:nvSpPr>
      <xdr:spPr>
        <a:xfrm>
          <a:off x="6921500" y="163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49888</xdr:rowOff>
    </xdr:from>
    <xdr:ext cx="534377" cy="259045"/>
    <xdr:sp macro="" textlink="">
      <xdr:nvSpPr>
        <xdr:cNvPr id="492" name="テキスト ボックス 491"/>
        <xdr:cNvSpPr txBox="1"/>
      </xdr:nvSpPr>
      <xdr:spPr>
        <a:xfrm>
          <a:off x="6705111" y="161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5" name="テキスト ボックス 50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9" name="テキスト ボックス 50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128899</xdr:rowOff>
    </xdr:from>
    <xdr:to>
      <xdr:col>85</xdr:col>
      <xdr:colOff>126364</xdr:colOff>
      <xdr:row>38</xdr:row>
      <xdr:rowOff>138271</xdr:rowOff>
    </xdr:to>
    <xdr:cxnSp macro="">
      <xdr:nvCxnSpPr>
        <xdr:cNvPr id="513" name="直線コネクタ 512"/>
        <xdr:cNvCxnSpPr/>
      </xdr:nvCxnSpPr>
      <xdr:spPr>
        <a:xfrm flipV="1">
          <a:off x="16317595" y="5786749"/>
          <a:ext cx="1269" cy="86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142098</xdr:rowOff>
    </xdr:from>
    <xdr:ext cx="469744" cy="259045"/>
    <xdr:sp macro="" textlink="">
      <xdr:nvSpPr>
        <xdr:cNvPr id="514" name="消防費最小値テキスト"/>
        <xdr:cNvSpPr txBox="1"/>
      </xdr:nvSpPr>
      <xdr:spPr>
        <a:xfrm>
          <a:off x="16370300" y="665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138271</xdr:rowOff>
    </xdr:from>
    <xdr:to>
      <xdr:col>86</xdr:col>
      <xdr:colOff>25400</xdr:colOff>
      <xdr:row>38</xdr:row>
      <xdr:rowOff>138271</xdr:rowOff>
    </xdr:to>
    <xdr:cxnSp macro="">
      <xdr:nvCxnSpPr>
        <xdr:cNvPr id="515" name="直線コネクタ 514"/>
        <xdr:cNvCxnSpPr/>
      </xdr:nvCxnSpPr>
      <xdr:spPr>
        <a:xfrm>
          <a:off x="16230600" y="665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75576</xdr:rowOff>
    </xdr:from>
    <xdr:ext cx="534377" cy="259045"/>
    <xdr:sp macro="" textlink="">
      <xdr:nvSpPr>
        <xdr:cNvPr id="516" name="消防費最大値テキスト"/>
        <xdr:cNvSpPr txBox="1"/>
      </xdr:nvSpPr>
      <xdr:spPr>
        <a:xfrm>
          <a:off x="16370300" y="556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128899</xdr:rowOff>
    </xdr:from>
    <xdr:to>
      <xdr:col>86</xdr:col>
      <xdr:colOff>25400</xdr:colOff>
      <xdr:row>33</xdr:row>
      <xdr:rowOff>128899</xdr:rowOff>
    </xdr:to>
    <xdr:cxnSp macro="">
      <xdr:nvCxnSpPr>
        <xdr:cNvPr id="517" name="直線コネクタ 516"/>
        <xdr:cNvCxnSpPr/>
      </xdr:nvCxnSpPr>
      <xdr:spPr>
        <a:xfrm>
          <a:off x="16230600" y="578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128899</xdr:rowOff>
    </xdr:from>
    <xdr:to>
      <xdr:col>85</xdr:col>
      <xdr:colOff>127000</xdr:colOff>
      <xdr:row>33</xdr:row>
      <xdr:rowOff>130899</xdr:rowOff>
    </xdr:to>
    <xdr:cxnSp macro="">
      <xdr:nvCxnSpPr>
        <xdr:cNvPr id="518" name="直線コネクタ 517"/>
        <xdr:cNvCxnSpPr/>
      </xdr:nvCxnSpPr>
      <xdr:spPr>
        <a:xfrm flipV="1">
          <a:off x="15481300" y="5786749"/>
          <a:ext cx="8382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113047</xdr:rowOff>
    </xdr:from>
    <xdr:ext cx="534377" cy="259045"/>
    <xdr:sp macro="" textlink="">
      <xdr:nvSpPr>
        <xdr:cNvPr id="519" name="消防費平均値テキスト"/>
        <xdr:cNvSpPr txBox="1"/>
      </xdr:nvSpPr>
      <xdr:spPr>
        <a:xfrm>
          <a:off x="16370300" y="611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134620</xdr:rowOff>
    </xdr:from>
    <xdr:to>
      <xdr:col>85</xdr:col>
      <xdr:colOff>177800</xdr:colOff>
      <xdr:row>36</xdr:row>
      <xdr:rowOff>64770</xdr:rowOff>
    </xdr:to>
    <xdr:sp macro="" textlink="">
      <xdr:nvSpPr>
        <xdr:cNvPr id="520" name="フローチャート: 判断 519"/>
        <xdr:cNvSpPr/>
      </xdr:nvSpPr>
      <xdr:spPr>
        <a:xfrm>
          <a:off x="162687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130899</xdr:rowOff>
    </xdr:from>
    <xdr:to>
      <xdr:col>81</xdr:col>
      <xdr:colOff>50800</xdr:colOff>
      <xdr:row>35</xdr:row>
      <xdr:rowOff>127698</xdr:rowOff>
    </xdr:to>
    <xdr:cxnSp macro="">
      <xdr:nvCxnSpPr>
        <xdr:cNvPr id="521" name="直線コネクタ 520"/>
        <xdr:cNvCxnSpPr/>
      </xdr:nvCxnSpPr>
      <xdr:spPr>
        <a:xfrm flipV="1">
          <a:off x="14592300" y="5788749"/>
          <a:ext cx="889000" cy="33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131706</xdr:rowOff>
    </xdr:from>
    <xdr:to>
      <xdr:col>81</xdr:col>
      <xdr:colOff>101600</xdr:colOff>
      <xdr:row>36</xdr:row>
      <xdr:rowOff>61856</xdr:rowOff>
    </xdr:to>
    <xdr:sp macro="" textlink="">
      <xdr:nvSpPr>
        <xdr:cNvPr id="522" name="フローチャート: 判断 521"/>
        <xdr:cNvSpPr/>
      </xdr:nvSpPr>
      <xdr:spPr>
        <a:xfrm>
          <a:off x="15430500" y="613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52983</xdr:rowOff>
    </xdr:from>
    <xdr:ext cx="534377" cy="259045"/>
    <xdr:sp macro="" textlink="">
      <xdr:nvSpPr>
        <xdr:cNvPr id="523" name="テキスト ボックス 522"/>
        <xdr:cNvSpPr txBox="1"/>
      </xdr:nvSpPr>
      <xdr:spPr>
        <a:xfrm>
          <a:off x="15214111" y="622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7226</xdr:rowOff>
    </xdr:from>
    <xdr:to>
      <xdr:col>76</xdr:col>
      <xdr:colOff>114300</xdr:colOff>
      <xdr:row>35</xdr:row>
      <xdr:rowOff>127698</xdr:rowOff>
    </xdr:to>
    <xdr:cxnSp macro="">
      <xdr:nvCxnSpPr>
        <xdr:cNvPr id="524" name="直線コネクタ 523"/>
        <xdr:cNvCxnSpPr/>
      </xdr:nvCxnSpPr>
      <xdr:spPr>
        <a:xfrm>
          <a:off x="13703300" y="5836526"/>
          <a:ext cx="889000" cy="29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8033</xdr:rowOff>
    </xdr:from>
    <xdr:to>
      <xdr:col>76</xdr:col>
      <xdr:colOff>165100</xdr:colOff>
      <xdr:row>36</xdr:row>
      <xdr:rowOff>109633</xdr:rowOff>
    </xdr:to>
    <xdr:sp macro="" textlink="">
      <xdr:nvSpPr>
        <xdr:cNvPr id="525" name="フローチャート: 判断 524"/>
        <xdr:cNvSpPr/>
      </xdr:nvSpPr>
      <xdr:spPr>
        <a:xfrm>
          <a:off x="14541500" y="618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100760</xdr:rowOff>
    </xdr:from>
    <xdr:ext cx="534377" cy="259045"/>
    <xdr:sp macro="" textlink="">
      <xdr:nvSpPr>
        <xdr:cNvPr id="526" name="テキスト ボックス 525"/>
        <xdr:cNvSpPr txBox="1"/>
      </xdr:nvSpPr>
      <xdr:spPr>
        <a:xfrm>
          <a:off x="14325111" y="627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126784</xdr:rowOff>
    </xdr:from>
    <xdr:to>
      <xdr:col>71</xdr:col>
      <xdr:colOff>177800</xdr:colOff>
      <xdr:row>34</xdr:row>
      <xdr:rowOff>7226</xdr:rowOff>
    </xdr:to>
    <xdr:cxnSp macro="">
      <xdr:nvCxnSpPr>
        <xdr:cNvPr id="527" name="直線コネクタ 526"/>
        <xdr:cNvCxnSpPr/>
      </xdr:nvCxnSpPr>
      <xdr:spPr>
        <a:xfrm>
          <a:off x="12814300" y="5441734"/>
          <a:ext cx="889000" cy="39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168853</xdr:rowOff>
    </xdr:from>
    <xdr:to>
      <xdr:col>72</xdr:col>
      <xdr:colOff>38100</xdr:colOff>
      <xdr:row>36</xdr:row>
      <xdr:rowOff>99003</xdr:rowOff>
    </xdr:to>
    <xdr:sp macro="" textlink="">
      <xdr:nvSpPr>
        <xdr:cNvPr id="528" name="フローチャート: 判断 527"/>
        <xdr:cNvSpPr/>
      </xdr:nvSpPr>
      <xdr:spPr>
        <a:xfrm>
          <a:off x="13652500" y="616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90130</xdr:rowOff>
    </xdr:from>
    <xdr:ext cx="534377" cy="259045"/>
    <xdr:sp macro="" textlink="">
      <xdr:nvSpPr>
        <xdr:cNvPr id="529" name="テキスト ボックス 528"/>
        <xdr:cNvSpPr txBox="1"/>
      </xdr:nvSpPr>
      <xdr:spPr>
        <a:xfrm>
          <a:off x="13436111" y="626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143821</xdr:rowOff>
    </xdr:from>
    <xdr:to>
      <xdr:col>67</xdr:col>
      <xdr:colOff>101600</xdr:colOff>
      <xdr:row>36</xdr:row>
      <xdr:rowOff>73971</xdr:rowOff>
    </xdr:to>
    <xdr:sp macro="" textlink="">
      <xdr:nvSpPr>
        <xdr:cNvPr id="530" name="フローチャート: 判断 529"/>
        <xdr:cNvSpPr/>
      </xdr:nvSpPr>
      <xdr:spPr>
        <a:xfrm>
          <a:off x="12763500" y="61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65098</xdr:rowOff>
    </xdr:from>
    <xdr:ext cx="534377" cy="259045"/>
    <xdr:sp macro="" textlink="">
      <xdr:nvSpPr>
        <xdr:cNvPr id="531" name="テキスト ボックス 530"/>
        <xdr:cNvSpPr txBox="1"/>
      </xdr:nvSpPr>
      <xdr:spPr>
        <a:xfrm>
          <a:off x="12547111" y="623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78099</xdr:rowOff>
    </xdr:from>
    <xdr:to>
      <xdr:col>85</xdr:col>
      <xdr:colOff>177800</xdr:colOff>
      <xdr:row>34</xdr:row>
      <xdr:rowOff>8249</xdr:rowOff>
    </xdr:to>
    <xdr:sp macro="" textlink="">
      <xdr:nvSpPr>
        <xdr:cNvPr id="537" name="楕円 536"/>
        <xdr:cNvSpPr/>
      </xdr:nvSpPr>
      <xdr:spPr>
        <a:xfrm>
          <a:off x="16268700" y="573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31126</xdr:rowOff>
    </xdr:from>
    <xdr:ext cx="534377" cy="259045"/>
    <xdr:sp macro="" textlink="">
      <xdr:nvSpPr>
        <xdr:cNvPr id="538" name="消防費該当値テキスト"/>
        <xdr:cNvSpPr txBox="1"/>
      </xdr:nvSpPr>
      <xdr:spPr>
        <a:xfrm>
          <a:off x="16370300" y="568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80099</xdr:rowOff>
    </xdr:from>
    <xdr:to>
      <xdr:col>81</xdr:col>
      <xdr:colOff>101600</xdr:colOff>
      <xdr:row>34</xdr:row>
      <xdr:rowOff>10249</xdr:rowOff>
    </xdr:to>
    <xdr:sp macro="" textlink="">
      <xdr:nvSpPr>
        <xdr:cNvPr id="539" name="楕円 538"/>
        <xdr:cNvSpPr/>
      </xdr:nvSpPr>
      <xdr:spPr>
        <a:xfrm>
          <a:off x="15430500" y="573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26776</xdr:rowOff>
    </xdr:from>
    <xdr:ext cx="534377" cy="259045"/>
    <xdr:sp macro="" textlink="">
      <xdr:nvSpPr>
        <xdr:cNvPr id="540" name="テキスト ボックス 539"/>
        <xdr:cNvSpPr txBox="1"/>
      </xdr:nvSpPr>
      <xdr:spPr>
        <a:xfrm>
          <a:off x="15214111" y="551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76898</xdr:rowOff>
    </xdr:from>
    <xdr:to>
      <xdr:col>76</xdr:col>
      <xdr:colOff>165100</xdr:colOff>
      <xdr:row>36</xdr:row>
      <xdr:rowOff>7048</xdr:rowOff>
    </xdr:to>
    <xdr:sp macro="" textlink="">
      <xdr:nvSpPr>
        <xdr:cNvPr id="541" name="楕円 540"/>
        <xdr:cNvSpPr/>
      </xdr:nvSpPr>
      <xdr:spPr>
        <a:xfrm>
          <a:off x="14541500" y="60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23575</xdr:rowOff>
    </xdr:from>
    <xdr:ext cx="534377" cy="259045"/>
    <xdr:sp macro="" textlink="">
      <xdr:nvSpPr>
        <xdr:cNvPr id="542" name="テキスト ボックス 541"/>
        <xdr:cNvSpPr txBox="1"/>
      </xdr:nvSpPr>
      <xdr:spPr>
        <a:xfrm>
          <a:off x="14325111" y="585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127876</xdr:rowOff>
    </xdr:from>
    <xdr:to>
      <xdr:col>72</xdr:col>
      <xdr:colOff>38100</xdr:colOff>
      <xdr:row>34</xdr:row>
      <xdr:rowOff>58026</xdr:rowOff>
    </xdr:to>
    <xdr:sp macro="" textlink="">
      <xdr:nvSpPr>
        <xdr:cNvPr id="543" name="楕円 542"/>
        <xdr:cNvSpPr/>
      </xdr:nvSpPr>
      <xdr:spPr>
        <a:xfrm>
          <a:off x="13652500" y="578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74553</xdr:rowOff>
    </xdr:from>
    <xdr:ext cx="534377" cy="259045"/>
    <xdr:sp macro="" textlink="">
      <xdr:nvSpPr>
        <xdr:cNvPr id="544" name="テキスト ボックス 543"/>
        <xdr:cNvSpPr txBox="1"/>
      </xdr:nvSpPr>
      <xdr:spPr>
        <a:xfrm>
          <a:off x="13436111" y="55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75984</xdr:rowOff>
    </xdr:from>
    <xdr:to>
      <xdr:col>67</xdr:col>
      <xdr:colOff>101600</xdr:colOff>
      <xdr:row>32</xdr:row>
      <xdr:rowOff>6134</xdr:rowOff>
    </xdr:to>
    <xdr:sp macro="" textlink="">
      <xdr:nvSpPr>
        <xdr:cNvPr id="545" name="楕円 544"/>
        <xdr:cNvSpPr/>
      </xdr:nvSpPr>
      <xdr:spPr>
        <a:xfrm>
          <a:off x="12763500" y="53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22661</xdr:rowOff>
    </xdr:from>
    <xdr:ext cx="534377" cy="259045"/>
    <xdr:sp macro="" textlink="">
      <xdr:nvSpPr>
        <xdr:cNvPr id="546" name="テキスト ボックス 545"/>
        <xdr:cNvSpPr txBox="1"/>
      </xdr:nvSpPr>
      <xdr:spPr>
        <a:xfrm>
          <a:off x="12547111" y="516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146920</xdr:rowOff>
    </xdr:from>
    <xdr:to>
      <xdr:col>85</xdr:col>
      <xdr:colOff>126364</xdr:colOff>
      <xdr:row>58</xdr:row>
      <xdr:rowOff>11874</xdr:rowOff>
    </xdr:to>
    <xdr:cxnSp macro="">
      <xdr:nvCxnSpPr>
        <xdr:cNvPr id="571" name="直線コネクタ 570"/>
        <xdr:cNvCxnSpPr/>
      </xdr:nvCxnSpPr>
      <xdr:spPr>
        <a:xfrm flipV="1">
          <a:off x="16317595" y="8890870"/>
          <a:ext cx="1269" cy="10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15701</xdr:rowOff>
    </xdr:from>
    <xdr:ext cx="534377" cy="259045"/>
    <xdr:sp macro="" textlink="">
      <xdr:nvSpPr>
        <xdr:cNvPr id="572" name="教育費最小値テキスト"/>
        <xdr:cNvSpPr txBox="1"/>
      </xdr:nvSpPr>
      <xdr:spPr>
        <a:xfrm>
          <a:off x="16370300" y="99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11874</xdr:rowOff>
    </xdr:from>
    <xdr:to>
      <xdr:col>86</xdr:col>
      <xdr:colOff>25400</xdr:colOff>
      <xdr:row>58</xdr:row>
      <xdr:rowOff>11874</xdr:rowOff>
    </xdr:to>
    <xdr:cxnSp macro="">
      <xdr:nvCxnSpPr>
        <xdr:cNvPr id="573" name="直線コネクタ 572"/>
        <xdr:cNvCxnSpPr/>
      </xdr:nvCxnSpPr>
      <xdr:spPr>
        <a:xfrm>
          <a:off x="16230600" y="995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93597</xdr:rowOff>
    </xdr:from>
    <xdr:ext cx="534377" cy="259045"/>
    <xdr:sp macro="" textlink="">
      <xdr:nvSpPr>
        <xdr:cNvPr id="574" name="教育費最大値テキスト"/>
        <xdr:cNvSpPr txBox="1"/>
      </xdr:nvSpPr>
      <xdr:spPr>
        <a:xfrm>
          <a:off x="16370300" y="8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146920</xdr:rowOff>
    </xdr:from>
    <xdr:to>
      <xdr:col>86</xdr:col>
      <xdr:colOff>25400</xdr:colOff>
      <xdr:row>51</xdr:row>
      <xdr:rowOff>146920</xdr:rowOff>
    </xdr:to>
    <xdr:cxnSp macro="">
      <xdr:nvCxnSpPr>
        <xdr:cNvPr id="575" name="直線コネクタ 574"/>
        <xdr:cNvCxnSpPr/>
      </xdr:nvCxnSpPr>
      <xdr:spPr>
        <a:xfrm>
          <a:off x="16230600" y="88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131852</xdr:rowOff>
    </xdr:from>
    <xdr:to>
      <xdr:col>85</xdr:col>
      <xdr:colOff>127000</xdr:colOff>
      <xdr:row>53</xdr:row>
      <xdr:rowOff>166884</xdr:rowOff>
    </xdr:to>
    <xdr:cxnSp macro="">
      <xdr:nvCxnSpPr>
        <xdr:cNvPr id="576" name="直線コネクタ 575"/>
        <xdr:cNvCxnSpPr/>
      </xdr:nvCxnSpPr>
      <xdr:spPr>
        <a:xfrm>
          <a:off x="15481300" y="9218702"/>
          <a:ext cx="838200" cy="3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162348</xdr:rowOff>
    </xdr:from>
    <xdr:ext cx="534377" cy="259045"/>
    <xdr:sp macro="" textlink="">
      <xdr:nvSpPr>
        <xdr:cNvPr id="577" name="教育費平均値テキスト"/>
        <xdr:cNvSpPr txBox="1"/>
      </xdr:nvSpPr>
      <xdr:spPr>
        <a:xfrm>
          <a:off x="16370300" y="942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12471</xdr:rowOff>
    </xdr:from>
    <xdr:to>
      <xdr:col>85</xdr:col>
      <xdr:colOff>177800</xdr:colOff>
      <xdr:row>55</xdr:row>
      <xdr:rowOff>114071</xdr:rowOff>
    </xdr:to>
    <xdr:sp macro="" textlink="">
      <xdr:nvSpPr>
        <xdr:cNvPr id="578" name="フローチャート: 判断 577"/>
        <xdr:cNvSpPr/>
      </xdr:nvSpPr>
      <xdr:spPr>
        <a:xfrm>
          <a:off x="162687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131852</xdr:rowOff>
    </xdr:from>
    <xdr:to>
      <xdr:col>81</xdr:col>
      <xdr:colOff>50800</xdr:colOff>
      <xdr:row>54</xdr:row>
      <xdr:rowOff>101124</xdr:rowOff>
    </xdr:to>
    <xdr:cxnSp macro="">
      <xdr:nvCxnSpPr>
        <xdr:cNvPr id="579" name="直線コネクタ 578"/>
        <xdr:cNvCxnSpPr/>
      </xdr:nvCxnSpPr>
      <xdr:spPr>
        <a:xfrm flipV="1">
          <a:off x="14592300" y="9218702"/>
          <a:ext cx="889000" cy="14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101054</xdr:rowOff>
    </xdr:from>
    <xdr:to>
      <xdr:col>81</xdr:col>
      <xdr:colOff>101600</xdr:colOff>
      <xdr:row>56</xdr:row>
      <xdr:rowOff>31204</xdr:rowOff>
    </xdr:to>
    <xdr:sp macro="" textlink="">
      <xdr:nvSpPr>
        <xdr:cNvPr id="580" name="フローチャート: 判断 579"/>
        <xdr:cNvSpPr/>
      </xdr:nvSpPr>
      <xdr:spPr>
        <a:xfrm>
          <a:off x="15430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22331</xdr:rowOff>
    </xdr:from>
    <xdr:ext cx="534377" cy="259045"/>
    <xdr:sp macro="" textlink="">
      <xdr:nvSpPr>
        <xdr:cNvPr id="581" name="テキスト ボックス 580"/>
        <xdr:cNvSpPr txBox="1"/>
      </xdr:nvSpPr>
      <xdr:spPr>
        <a:xfrm>
          <a:off x="15214111" y="96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144958</xdr:rowOff>
    </xdr:from>
    <xdr:to>
      <xdr:col>76</xdr:col>
      <xdr:colOff>114300</xdr:colOff>
      <xdr:row>54</xdr:row>
      <xdr:rowOff>101124</xdr:rowOff>
    </xdr:to>
    <xdr:cxnSp macro="">
      <xdr:nvCxnSpPr>
        <xdr:cNvPr id="582" name="直線コネクタ 581"/>
        <xdr:cNvCxnSpPr/>
      </xdr:nvCxnSpPr>
      <xdr:spPr>
        <a:xfrm>
          <a:off x="13703300" y="9060358"/>
          <a:ext cx="889000" cy="29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98520</xdr:rowOff>
    </xdr:from>
    <xdr:to>
      <xdr:col>76</xdr:col>
      <xdr:colOff>165100</xdr:colOff>
      <xdr:row>56</xdr:row>
      <xdr:rowOff>28670</xdr:rowOff>
    </xdr:to>
    <xdr:sp macro="" textlink="">
      <xdr:nvSpPr>
        <xdr:cNvPr id="583" name="フローチャート: 判断 582"/>
        <xdr:cNvSpPr/>
      </xdr:nvSpPr>
      <xdr:spPr>
        <a:xfrm>
          <a:off x="14541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19797</xdr:rowOff>
    </xdr:from>
    <xdr:ext cx="534377" cy="259045"/>
    <xdr:sp macro="" textlink="">
      <xdr:nvSpPr>
        <xdr:cNvPr id="584" name="テキスト ボックス 583"/>
        <xdr:cNvSpPr txBox="1"/>
      </xdr:nvSpPr>
      <xdr:spPr>
        <a:xfrm>
          <a:off x="14325111" y="96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144958</xdr:rowOff>
    </xdr:from>
    <xdr:to>
      <xdr:col>71</xdr:col>
      <xdr:colOff>177800</xdr:colOff>
      <xdr:row>53</xdr:row>
      <xdr:rowOff>164484</xdr:rowOff>
    </xdr:to>
    <xdr:cxnSp macro="">
      <xdr:nvCxnSpPr>
        <xdr:cNvPr id="585" name="直線コネクタ 584"/>
        <xdr:cNvCxnSpPr/>
      </xdr:nvCxnSpPr>
      <xdr:spPr>
        <a:xfrm flipV="1">
          <a:off x="12814300" y="9060358"/>
          <a:ext cx="889000" cy="19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66993</xdr:rowOff>
    </xdr:from>
    <xdr:to>
      <xdr:col>72</xdr:col>
      <xdr:colOff>38100</xdr:colOff>
      <xdr:row>55</xdr:row>
      <xdr:rowOff>168593</xdr:rowOff>
    </xdr:to>
    <xdr:sp macro="" textlink="">
      <xdr:nvSpPr>
        <xdr:cNvPr id="586" name="フローチャート: 判断 585"/>
        <xdr:cNvSpPr/>
      </xdr:nvSpPr>
      <xdr:spPr>
        <a:xfrm>
          <a:off x="13652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159720</xdr:rowOff>
    </xdr:from>
    <xdr:ext cx="534377" cy="259045"/>
    <xdr:sp macro="" textlink="">
      <xdr:nvSpPr>
        <xdr:cNvPr id="587" name="テキスト ボックス 586"/>
        <xdr:cNvSpPr txBox="1"/>
      </xdr:nvSpPr>
      <xdr:spPr>
        <a:xfrm>
          <a:off x="13436111" y="95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122218</xdr:rowOff>
    </xdr:from>
    <xdr:to>
      <xdr:col>67</xdr:col>
      <xdr:colOff>101600</xdr:colOff>
      <xdr:row>56</xdr:row>
      <xdr:rowOff>52368</xdr:rowOff>
    </xdr:to>
    <xdr:sp macro="" textlink="">
      <xdr:nvSpPr>
        <xdr:cNvPr id="588" name="フローチャート: 判断 587"/>
        <xdr:cNvSpPr/>
      </xdr:nvSpPr>
      <xdr:spPr>
        <a:xfrm>
          <a:off x="12763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43495</xdr:rowOff>
    </xdr:from>
    <xdr:ext cx="534377" cy="259045"/>
    <xdr:sp macro="" textlink="">
      <xdr:nvSpPr>
        <xdr:cNvPr id="589" name="テキスト ボックス 588"/>
        <xdr:cNvSpPr txBox="1"/>
      </xdr:nvSpPr>
      <xdr:spPr>
        <a:xfrm>
          <a:off x="12547111" y="96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116084</xdr:rowOff>
    </xdr:from>
    <xdr:to>
      <xdr:col>85</xdr:col>
      <xdr:colOff>177800</xdr:colOff>
      <xdr:row>54</xdr:row>
      <xdr:rowOff>46234</xdr:rowOff>
    </xdr:to>
    <xdr:sp macro="" textlink="">
      <xdr:nvSpPr>
        <xdr:cNvPr id="595" name="楕円 594"/>
        <xdr:cNvSpPr/>
      </xdr:nvSpPr>
      <xdr:spPr>
        <a:xfrm>
          <a:off x="16268700" y="92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138961</xdr:rowOff>
    </xdr:from>
    <xdr:ext cx="534377" cy="259045"/>
    <xdr:sp macro="" textlink="">
      <xdr:nvSpPr>
        <xdr:cNvPr id="596" name="教育費該当値テキスト"/>
        <xdr:cNvSpPr txBox="1"/>
      </xdr:nvSpPr>
      <xdr:spPr>
        <a:xfrm>
          <a:off x="16370300" y="90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81052</xdr:rowOff>
    </xdr:from>
    <xdr:to>
      <xdr:col>81</xdr:col>
      <xdr:colOff>101600</xdr:colOff>
      <xdr:row>54</xdr:row>
      <xdr:rowOff>11202</xdr:rowOff>
    </xdr:to>
    <xdr:sp macro="" textlink="">
      <xdr:nvSpPr>
        <xdr:cNvPr id="597" name="楕円 596"/>
        <xdr:cNvSpPr/>
      </xdr:nvSpPr>
      <xdr:spPr>
        <a:xfrm>
          <a:off x="15430500" y="91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27729</xdr:rowOff>
    </xdr:from>
    <xdr:ext cx="534377" cy="259045"/>
    <xdr:sp macro="" textlink="">
      <xdr:nvSpPr>
        <xdr:cNvPr id="598" name="テキスト ボックス 597"/>
        <xdr:cNvSpPr txBox="1"/>
      </xdr:nvSpPr>
      <xdr:spPr>
        <a:xfrm>
          <a:off x="15214111" y="894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50324</xdr:rowOff>
    </xdr:from>
    <xdr:to>
      <xdr:col>76</xdr:col>
      <xdr:colOff>165100</xdr:colOff>
      <xdr:row>54</xdr:row>
      <xdr:rowOff>151924</xdr:rowOff>
    </xdr:to>
    <xdr:sp macro="" textlink="">
      <xdr:nvSpPr>
        <xdr:cNvPr id="599" name="楕円 598"/>
        <xdr:cNvSpPr/>
      </xdr:nvSpPr>
      <xdr:spPr>
        <a:xfrm>
          <a:off x="14541500" y="93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168451</xdr:rowOff>
    </xdr:from>
    <xdr:ext cx="534377" cy="259045"/>
    <xdr:sp macro="" textlink="">
      <xdr:nvSpPr>
        <xdr:cNvPr id="600" name="テキスト ボックス 599"/>
        <xdr:cNvSpPr txBox="1"/>
      </xdr:nvSpPr>
      <xdr:spPr>
        <a:xfrm>
          <a:off x="14325111" y="90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94158</xdr:rowOff>
    </xdr:from>
    <xdr:to>
      <xdr:col>72</xdr:col>
      <xdr:colOff>38100</xdr:colOff>
      <xdr:row>53</xdr:row>
      <xdr:rowOff>24308</xdr:rowOff>
    </xdr:to>
    <xdr:sp macro="" textlink="">
      <xdr:nvSpPr>
        <xdr:cNvPr id="601" name="楕円 600"/>
        <xdr:cNvSpPr/>
      </xdr:nvSpPr>
      <xdr:spPr>
        <a:xfrm>
          <a:off x="13652500" y="900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40835</xdr:rowOff>
    </xdr:from>
    <xdr:ext cx="534377" cy="259045"/>
    <xdr:sp macro="" textlink="">
      <xdr:nvSpPr>
        <xdr:cNvPr id="602" name="テキスト ボックス 601"/>
        <xdr:cNvSpPr txBox="1"/>
      </xdr:nvSpPr>
      <xdr:spPr>
        <a:xfrm>
          <a:off x="13436111" y="87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113684</xdr:rowOff>
    </xdr:from>
    <xdr:to>
      <xdr:col>67</xdr:col>
      <xdr:colOff>101600</xdr:colOff>
      <xdr:row>54</xdr:row>
      <xdr:rowOff>43834</xdr:rowOff>
    </xdr:to>
    <xdr:sp macro="" textlink="">
      <xdr:nvSpPr>
        <xdr:cNvPr id="603" name="楕円 602"/>
        <xdr:cNvSpPr/>
      </xdr:nvSpPr>
      <xdr:spPr>
        <a:xfrm>
          <a:off x="12763500" y="92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60361</xdr:rowOff>
    </xdr:from>
    <xdr:ext cx="534377" cy="259045"/>
    <xdr:sp macro="" textlink="">
      <xdr:nvSpPr>
        <xdr:cNvPr id="604" name="テキスト ボックス 603"/>
        <xdr:cNvSpPr txBox="1"/>
      </xdr:nvSpPr>
      <xdr:spPr>
        <a:xfrm>
          <a:off x="12547111" y="897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74320</xdr:rowOff>
    </xdr:from>
    <xdr:to>
      <xdr:col>85</xdr:col>
      <xdr:colOff>126364</xdr:colOff>
      <xdr:row>78</xdr:row>
      <xdr:rowOff>139700</xdr:rowOff>
    </xdr:to>
    <xdr:cxnSp macro="">
      <xdr:nvCxnSpPr>
        <xdr:cNvPr id="626" name="直線コネクタ 625"/>
        <xdr:cNvCxnSpPr/>
      </xdr:nvCxnSpPr>
      <xdr:spPr>
        <a:xfrm flipV="1">
          <a:off x="16317595" y="12418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20997</xdr:rowOff>
    </xdr:from>
    <xdr:ext cx="534377" cy="259045"/>
    <xdr:sp macro="" textlink="">
      <xdr:nvSpPr>
        <xdr:cNvPr id="629" name="災害復旧費最大値テキスト"/>
        <xdr:cNvSpPr txBox="1"/>
      </xdr:nvSpPr>
      <xdr:spPr>
        <a:xfrm>
          <a:off x="16370300" y="12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74320</xdr:rowOff>
    </xdr:from>
    <xdr:to>
      <xdr:col>86</xdr:col>
      <xdr:colOff>25400</xdr:colOff>
      <xdr:row>72</xdr:row>
      <xdr:rowOff>74320</xdr:rowOff>
    </xdr:to>
    <xdr:cxnSp macro="">
      <xdr:nvCxnSpPr>
        <xdr:cNvPr id="630" name="直線コネクタ 629"/>
        <xdr:cNvCxnSpPr/>
      </xdr:nvCxnSpPr>
      <xdr:spPr>
        <a:xfrm>
          <a:off x="16230600" y="1241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10587</xdr:rowOff>
    </xdr:from>
    <xdr:to>
      <xdr:col>85</xdr:col>
      <xdr:colOff>127000</xdr:colOff>
      <xdr:row>77</xdr:row>
      <xdr:rowOff>73909</xdr:rowOff>
    </xdr:to>
    <xdr:cxnSp macro="">
      <xdr:nvCxnSpPr>
        <xdr:cNvPr id="631" name="直線コネクタ 630"/>
        <xdr:cNvCxnSpPr/>
      </xdr:nvCxnSpPr>
      <xdr:spPr>
        <a:xfrm flipV="1">
          <a:off x="15481300" y="13040787"/>
          <a:ext cx="838200" cy="23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64355</xdr:rowOff>
    </xdr:from>
    <xdr:ext cx="469744" cy="259045"/>
    <xdr:sp macro="" textlink="">
      <xdr:nvSpPr>
        <xdr:cNvPr id="632" name="災害復旧費平均値テキスト"/>
        <xdr:cNvSpPr txBox="1"/>
      </xdr:nvSpPr>
      <xdr:spPr>
        <a:xfrm>
          <a:off x="16370300" y="13266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85928</xdr:rowOff>
    </xdr:from>
    <xdr:to>
      <xdr:col>85</xdr:col>
      <xdr:colOff>177800</xdr:colOff>
      <xdr:row>78</xdr:row>
      <xdr:rowOff>16078</xdr:rowOff>
    </xdr:to>
    <xdr:sp macro="" textlink="">
      <xdr:nvSpPr>
        <xdr:cNvPr id="633" name="フローチャート: 判断 632"/>
        <xdr:cNvSpPr/>
      </xdr:nvSpPr>
      <xdr:spPr>
        <a:xfrm>
          <a:off x="162687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73909</xdr:rowOff>
    </xdr:from>
    <xdr:to>
      <xdr:col>81</xdr:col>
      <xdr:colOff>50800</xdr:colOff>
      <xdr:row>78</xdr:row>
      <xdr:rowOff>89819</xdr:rowOff>
    </xdr:to>
    <xdr:cxnSp macro="">
      <xdr:nvCxnSpPr>
        <xdr:cNvPr id="634" name="直線コネクタ 633"/>
        <xdr:cNvCxnSpPr/>
      </xdr:nvCxnSpPr>
      <xdr:spPr>
        <a:xfrm flipV="1">
          <a:off x="14592300" y="13275559"/>
          <a:ext cx="889000" cy="18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158257</xdr:rowOff>
    </xdr:from>
    <xdr:to>
      <xdr:col>81</xdr:col>
      <xdr:colOff>101600</xdr:colOff>
      <xdr:row>78</xdr:row>
      <xdr:rowOff>88407</xdr:rowOff>
    </xdr:to>
    <xdr:sp macro="" textlink="">
      <xdr:nvSpPr>
        <xdr:cNvPr id="635" name="フローチャート: 判断 634"/>
        <xdr:cNvSpPr/>
      </xdr:nvSpPr>
      <xdr:spPr>
        <a:xfrm>
          <a:off x="15430500" y="1335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79534</xdr:rowOff>
    </xdr:from>
    <xdr:ext cx="469744" cy="259045"/>
    <xdr:sp macro="" textlink="">
      <xdr:nvSpPr>
        <xdr:cNvPr id="636" name="テキスト ボックス 635"/>
        <xdr:cNvSpPr txBox="1"/>
      </xdr:nvSpPr>
      <xdr:spPr>
        <a:xfrm>
          <a:off x="15246428" y="1345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37790</xdr:rowOff>
    </xdr:from>
    <xdr:to>
      <xdr:col>76</xdr:col>
      <xdr:colOff>114300</xdr:colOff>
      <xdr:row>78</xdr:row>
      <xdr:rowOff>89819</xdr:rowOff>
    </xdr:to>
    <xdr:cxnSp macro="">
      <xdr:nvCxnSpPr>
        <xdr:cNvPr id="637" name="直線コネクタ 636"/>
        <xdr:cNvCxnSpPr/>
      </xdr:nvCxnSpPr>
      <xdr:spPr>
        <a:xfrm>
          <a:off x="13703300" y="13410890"/>
          <a:ext cx="889000" cy="5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5279</xdr:rowOff>
    </xdr:from>
    <xdr:to>
      <xdr:col>76</xdr:col>
      <xdr:colOff>165100</xdr:colOff>
      <xdr:row>78</xdr:row>
      <xdr:rowOff>106879</xdr:rowOff>
    </xdr:to>
    <xdr:sp macro="" textlink="">
      <xdr:nvSpPr>
        <xdr:cNvPr id="638" name="フローチャート: 判断 637"/>
        <xdr:cNvSpPr/>
      </xdr:nvSpPr>
      <xdr:spPr>
        <a:xfrm>
          <a:off x="14541500" y="133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123406</xdr:rowOff>
    </xdr:from>
    <xdr:ext cx="469744" cy="259045"/>
    <xdr:sp macro="" textlink="">
      <xdr:nvSpPr>
        <xdr:cNvPr id="639" name="テキスト ボックス 638"/>
        <xdr:cNvSpPr txBox="1"/>
      </xdr:nvSpPr>
      <xdr:spPr>
        <a:xfrm>
          <a:off x="14357428" y="1315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37790</xdr:rowOff>
    </xdr:from>
    <xdr:to>
      <xdr:col>71</xdr:col>
      <xdr:colOff>177800</xdr:colOff>
      <xdr:row>78</xdr:row>
      <xdr:rowOff>52741</xdr:rowOff>
    </xdr:to>
    <xdr:cxnSp macro="">
      <xdr:nvCxnSpPr>
        <xdr:cNvPr id="640" name="直線コネクタ 639"/>
        <xdr:cNvCxnSpPr/>
      </xdr:nvCxnSpPr>
      <xdr:spPr>
        <a:xfrm flipV="1">
          <a:off x="12814300" y="13410890"/>
          <a:ext cx="8890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139100</xdr:rowOff>
    </xdr:from>
    <xdr:to>
      <xdr:col>72</xdr:col>
      <xdr:colOff>38100</xdr:colOff>
      <xdr:row>78</xdr:row>
      <xdr:rowOff>69250</xdr:rowOff>
    </xdr:to>
    <xdr:sp macro="" textlink="">
      <xdr:nvSpPr>
        <xdr:cNvPr id="641" name="フローチャート: 判断 640"/>
        <xdr:cNvSpPr/>
      </xdr:nvSpPr>
      <xdr:spPr>
        <a:xfrm>
          <a:off x="13652500" y="1334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85777</xdr:rowOff>
    </xdr:from>
    <xdr:ext cx="469744" cy="259045"/>
    <xdr:sp macro="" textlink="">
      <xdr:nvSpPr>
        <xdr:cNvPr id="642" name="テキスト ボックス 641"/>
        <xdr:cNvSpPr txBox="1"/>
      </xdr:nvSpPr>
      <xdr:spPr>
        <a:xfrm>
          <a:off x="13468428" y="1311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53330</xdr:rowOff>
    </xdr:from>
    <xdr:to>
      <xdr:col>67</xdr:col>
      <xdr:colOff>101600</xdr:colOff>
      <xdr:row>78</xdr:row>
      <xdr:rowOff>154930</xdr:rowOff>
    </xdr:to>
    <xdr:sp macro="" textlink="">
      <xdr:nvSpPr>
        <xdr:cNvPr id="643" name="フローチャート: 判断 642"/>
        <xdr:cNvSpPr/>
      </xdr:nvSpPr>
      <xdr:spPr>
        <a:xfrm>
          <a:off x="12763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146057</xdr:rowOff>
    </xdr:from>
    <xdr:ext cx="378565" cy="259045"/>
    <xdr:sp macro="" textlink="">
      <xdr:nvSpPr>
        <xdr:cNvPr id="644" name="テキスト ボックス 643"/>
        <xdr:cNvSpPr txBox="1"/>
      </xdr:nvSpPr>
      <xdr:spPr>
        <a:xfrm>
          <a:off x="12625017" y="13519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131237</xdr:rowOff>
    </xdr:from>
    <xdr:to>
      <xdr:col>85</xdr:col>
      <xdr:colOff>177800</xdr:colOff>
      <xdr:row>76</xdr:row>
      <xdr:rowOff>61387</xdr:rowOff>
    </xdr:to>
    <xdr:sp macro="" textlink="">
      <xdr:nvSpPr>
        <xdr:cNvPr id="650" name="楕円 649"/>
        <xdr:cNvSpPr/>
      </xdr:nvSpPr>
      <xdr:spPr>
        <a:xfrm>
          <a:off x="16268700" y="1298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154114</xdr:rowOff>
    </xdr:from>
    <xdr:ext cx="534377" cy="259045"/>
    <xdr:sp macro="" textlink="">
      <xdr:nvSpPr>
        <xdr:cNvPr id="651" name="災害復旧費該当値テキスト"/>
        <xdr:cNvSpPr txBox="1"/>
      </xdr:nvSpPr>
      <xdr:spPr>
        <a:xfrm>
          <a:off x="16370300" y="1284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23109</xdr:rowOff>
    </xdr:from>
    <xdr:to>
      <xdr:col>81</xdr:col>
      <xdr:colOff>101600</xdr:colOff>
      <xdr:row>77</xdr:row>
      <xdr:rowOff>124709</xdr:rowOff>
    </xdr:to>
    <xdr:sp macro="" textlink="">
      <xdr:nvSpPr>
        <xdr:cNvPr id="652" name="楕円 651"/>
        <xdr:cNvSpPr/>
      </xdr:nvSpPr>
      <xdr:spPr>
        <a:xfrm>
          <a:off x="15430500" y="1322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141236</xdr:rowOff>
    </xdr:from>
    <xdr:ext cx="469744" cy="259045"/>
    <xdr:sp macro="" textlink="">
      <xdr:nvSpPr>
        <xdr:cNvPr id="653" name="テキスト ボックス 652"/>
        <xdr:cNvSpPr txBox="1"/>
      </xdr:nvSpPr>
      <xdr:spPr>
        <a:xfrm>
          <a:off x="15246428" y="1299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39019</xdr:rowOff>
    </xdr:from>
    <xdr:to>
      <xdr:col>76</xdr:col>
      <xdr:colOff>165100</xdr:colOff>
      <xdr:row>78</xdr:row>
      <xdr:rowOff>140619</xdr:rowOff>
    </xdr:to>
    <xdr:sp macro="" textlink="">
      <xdr:nvSpPr>
        <xdr:cNvPr id="654" name="楕円 653"/>
        <xdr:cNvSpPr/>
      </xdr:nvSpPr>
      <xdr:spPr>
        <a:xfrm>
          <a:off x="14541500" y="134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131746</xdr:rowOff>
    </xdr:from>
    <xdr:ext cx="469744" cy="259045"/>
    <xdr:sp macro="" textlink="">
      <xdr:nvSpPr>
        <xdr:cNvPr id="655" name="テキスト ボックス 654"/>
        <xdr:cNvSpPr txBox="1"/>
      </xdr:nvSpPr>
      <xdr:spPr>
        <a:xfrm>
          <a:off x="14357428" y="1350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158440</xdr:rowOff>
    </xdr:from>
    <xdr:to>
      <xdr:col>72</xdr:col>
      <xdr:colOff>38100</xdr:colOff>
      <xdr:row>78</xdr:row>
      <xdr:rowOff>88590</xdr:rowOff>
    </xdr:to>
    <xdr:sp macro="" textlink="">
      <xdr:nvSpPr>
        <xdr:cNvPr id="656" name="楕円 655"/>
        <xdr:cNvSpPr/>
      </xdr:nvSpPr>
      <xdr:spPr>
        <a:xfrm>
          <a:off x="13652500" y="133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79717</xdr:rowOff>
    </xdr:from>
    <xdr:ext cx="469744" cy="259045"/>
    <xdr:sp macro="" textlink="">
      <xdr:nvSpPr>
        <xdr:cNvPr id="657" name="テキスト ボックス 656"/>
        <xdr:cNvSpPr txBox="1"/>
      </xdr:nvSpPr>
      <xdr:spPr>
        <a:xfrm>
          <a:off x="13468428" y="1345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1941</xdr:rowOff>
    </xdr:from>
    <xdr:to>
      <xdr:col>67</xdr:col>
      <xdr:colOff>101600</xdr:colOff>
      <xdr:row>78</xdr:row>
      <xdr:rowOff>103541</xdr:rowOff>
    </xdr:to>
    <xdr:sp macro="" textlink="">
      <xdr:nvSpPr>
        <xdr:cNvPr id="658" name="楕円 657"/>
        <xdr:cNvSpPr/>
      </xdr:nvSpPr>
      <xdr:spPr>
        <a:xfrm>
          <a:off x="12763500" y="133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120068</xdr:rowOff>
    </xdr:from>
    <xdr:ext cx="469744" cy="259045"/>
    <xdr:sp macro="" textlink="">
      <xdr:nvSpPr>
        <xdr:cNvPr id="659" name="テキスト ボックス 658"/>
        <xdr:cNvSpPr txBox="1"/>
      </xdr:nvSpPr>
      <xdr:spPr>
        <a:xfrm>
          <a:off x="12579428" y="1315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2" name="テキスト ボックス 67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87140</xdr:rowOff>
    </xdr:from>
    <xdr:to>
      <xdr:col>85</xdr:col>
      <xdr:colOff>126364</xdr:colOff>
      <xdr:row>99</xdr:row>
      <xdr:rowOff>25667</xdr:rowOff>
    </xdr:to>
    <xdr:cxnSp macro="">
      <xdr:nvCxnSpPr>
        <xdr:cNvPr id="684" name="直線コネクタ 683"/>
        <xdr:cNvCxnSpPr/>
      </xdr:nvCxnSpPr>
      <xdr:spPr>
        <a:xfrm flipV="1">
          <a:off x="16317595" y="15689090"/>
          <a:ext cx="1269" cy="131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29494</xdr:rowOff>
    </xdr:from>
    <xdr:ext cx="534377" cy="259045"/>
    <xdr:sp macro="" textlink="">
      <xdr:nvSpPr>
        <xdr:cNvPr id="685" name="公債費最小値テキスト"/>
        <xdr:cNvSpPr txBox="1"/>
      </xdr:nvSpPr>
      <xdr:spPr>
        <a:xfrm>
          <a:off x="16370300"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25667</xdr:rowOff>
    </xdr:from>
    <xdr:to>
      <xdr:col>86</xdr:col>
      <xdr:colOff>25400</xdr:colOff>
      <xdr:row>99</xdr:row>
      <xdr:rowOff>25667</xdr:rowOff>
    </xdr:to>
    <xdr:cxnSp macro="">
      <xdr:nvCxnSpPr>
        <xdr:cNvPr id="686" name="直線コネクタ 685"/>
        <xdr:cNvCxnSpPr/>
      </xdr:nvCxnSpPr>
      <xdr:spPr>
        <a:xfrm>
          <a:off x="16230600" y="1699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33817</xdr:rowOff>
    </xdr:from>
    <xdr:ext cx="534377" cy="259045"/>
    <xdr:sp macro="" textlink="">
      <xdr:nvSpPr>
        <xdr:cNvPr id="687" name="公債費最大値テキスト"/>
        <xdr:cNvSpPr txBox="1"/>
      </xdr:nvSpPr>
      <xdr:spPr>
        <a:xfrm>
          <a:off x="16370300" y="154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87140</xdr:rowOff>
    </xdr:from>
    <xdr:to>
      <xdr:col>86</xdr:col>
      <xdr:colOff>25400</xdr:colOff>
      <xdr:row>91</xdr:row>
      <xdr:rowOff>87140</xdr:rowOff>
    </xdr:to>
    <xdr:cxnSp macro="">
      <xdr:nvCxnSpPr>
        <xdr:cNvPr id="688" name="直線コネクタ 687"/>
        <xdr:cNvCxnSpPr/>
      </xdr:nvCxnSpPr>
      <xdr:spPr>
        <a:xfrm>
          <a:off x="16230600" y="15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30296</xdr:rowOff>
    </xdr:from>
    <xdr:to>
      <xdr:col>85</xdr:col>
      <xdr:colOff>127000</xdr:colOff>
      <xdr:row>94</xdr:row>
      <xdr:rowOff>57252</xdr:rowOff>
    </xdr:to>
    <xdr:cxnSp macro="">
      <xdr:nvCxnSpPr>
        <xdr:cNvPr id="689" name="直線コネクタ 688"/>
        <xdr:cNvCxnSpPr/>
      </xdr:nvCxnSpPr>
      <xdr:spPr>
        <a:xfrm>
          <a:off x="15481300" y="16146596"/>
          <a:ext cx="8382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166349</xdr:rowOff>
    </xdr:from>
    <xdr:ext cx="534377" cy="259045"/>
    <xdr:sp macro="" textlink="">
      <xdr:nvSpPr>
        <xdr:cNvPr id="690" name="公債費平均値テキスト"/>
        <xdr:cNvSpPr txBox="1"/>
      </xdr:nvSpPr>
      <xdr:spPr>
        <a:xfrm>
          <a:off x="16370300" y="16454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16472</xdr:rowOff>
    </xdr:from>
    <xdr:to>
      <xdr:col>85</xdr:col>
      <xdr:colOff>177800</xdr:colOff>
      <xdr:row>96</xdr:row>
      <xdr:rowOff>118072</xdr:rowOff>
    </xdr:to>
    <xdr:sp macro="" textlink="">
      <xdr:nvSpPr>
        <xdr:cNvPr id="691" name="フローチャート: 判断 690"/>
        <xdr:cNvSpPr/>
      </xdr:nvSpPr>
      <xdr:spPr>
        <a:xfrm>
          <a:off x="162687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1073</xdr:rowOff>
    </xdr:from>
    <xdr:to>
      <xdr:col>81</xdr:col>
      <xdr:colOff>50800</xdr:colOff>
      <xdr:row>94</xdr:row>
      <xdr:rowOff>30296</xdr:rowOff>
    </xdr:to>
    <xdr:cxnSp macro="">
      <xdr:nvCxnSpPr>
        <xdr:cNvPr id="692" name="直線コネクタ 691"/>
        <xdr:cNvCxnSpPr/>
      </xdr:nvCxnSpPr>
      <xdr:spPr>
        <a:xfrm>
          <a:off x="14592300" y="16117373"/>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171138</xdr:rowOff>
    </xdr:from>
    <xdr:to>
      <xdr:col>81</xdr:col>
      <xdr:colOff>101600</xdr:colOff>
      <xdr:row>96</xdr:row>
      <xdr:rowOff>101288</xdr:rowOff>
    </xdr:to>
    <xdr:sp macro="" textlink="">
      <xdr:nvSpPr>
        <xdr:cNvPr id="693" name="フローチャート: 判断 692"/>
        <xdr:cNvSpPr/>
      </xdr:nvSpPr>
      <xdr:spPr>
        <a:xfrm>
          <a:off x="15430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92415</xdr:rowOff>
    </xdr:from>
    <xdr:ext cx="534377" cy="259045"/>
    <xdr:sp macro="" textlink="">
      <xdr:nvSpPr>
        <xdr:cNvPr id="694" name="テキスト ボックス 693"/>
        <xdr:cNvSpPr txBox="1"/>
      </xdr:nvSpPr>
      <xdr:spPr>
        <a:xfrm>
          <a:off x="15214111" y="1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1073</xdr:rowOff>
    </xdr:from>
    <xdr:to>
      <xdr:col>76</xdr:col>
      <xdr:colOff>114300</xdr:colOff>
      <xdr:row>94</xdr:row>
      <xdr:rowOff>14636</xdr:rowOff>
    </xdr:to>
    <xdr:cxnSp macro="">
      <xdr:nvCxnSpPr>
        <xdr:cNvPr id="695" name="直線コネクタ 694"/>
        <xdr:cNvCxnSpPr/>
      </xdr:nvCxnSpPr>
      <xdr:spPr>
        <a:xfrm flipV="1">
          <a:off x="13703300" y="16117373"/>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20796</xdr:rowOff>
    </xdr:from>
    <xdr:to>
      <xdr:col>76</xdr:col>
      <xdr:colOff>165100</xdr:colOff>
      <xdr:row>96</xdr:row>
      <xdr:rowOff>122396</xdr:rowOff>
    </xdr:to>
    <xdr:sp macro="" textlink="">
      <xdr:nvSpPr>
        <xdr:cNvPr id="696" name="フローチャート: 判断 695"/>
        <xdr:cNvSpPr/>
      </xdr:nvSpPr>
      <xdr:spPr>
        <a:xfrm>
          <a:off x="14541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113523</xdr:rowOff>
    </xdr:from>
    <xdr:ext cx="534377" cy="259045"/>
    <xdr:sp macro="" textlink="">
      <xdr:nvSpPr>
        <xdr:cNvPr id="697" name="テキスト ボックス 696"/>
        <xdr:cNvSpPr txBox="1"/>
      </xdr:nvSpPr>
      <xdr:spPr>
        <a:xfrm>
          <a:off x="14325111" y="165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164027</xdr:rowOff>
    </xdr:from>
    <xdr:to>
      <xdr:col>71</xdr:col>
      <xdr:colOff>177800</xdr:colOff>
      <xdr:row>94</xdr:row>
      <xdr:rowOff>14636</xdr:rowOff>
    </xdr:to>
    <xdr:cxnSp macro="">
      <xdr:nvCxnSpPr>
        <xdr:cNvPr id="698" name="直線コネクタ 697"/>
        <xdr:cNvCxnSpPr/>
      </xdr:nvCxnSpPr>
      <xdr:spPr>
        <a:xfrm>
          <a:off x="12814300" y="16108877"/>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23825</xdr:rowOff>
    </xdr:from>
    <xdr:to>
      <xdr:col>72</xdr:col>
      <xdr:colOff>38100</xdr:colOff>
      <xdr:row>96</xdr:row>
      <xdr:rowOff>125425</xdr:rowOff>
    </xdr:to>
    <xdr:sp macro="" textlink="">
      <xdr:nvSpPr>
        <xdr:cNvPr id="699" name="フローチャート: 判断 698"/>
        <xdr:cNvSpPr/>
      </xdr:nvSpPr>
      <xdr:spPr>
        <a:xfrm>
          <a:off x="13652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116552</xdr:rowOff>
    </xdr:from>
    <xdr:ext cx="534377" cy="259045"/>
    <xdr:sp macro="" textlink="">
      <xdr:nvSpPr>
        <xdr:cNvPr id="700" name="テキスト ボックス 699"/>
        <xdr:cNvSpPr txBox="1"/>
      </xdr:nvSpPr>
      <xdr:spPr>
        <a:xfrm>
          <a:off x="13436111" y="165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137382</xdr:rowOff>
    </xdr:from>
    <xdr:to>
      <xdr:col>67</xdr:col>
      <xdr:colOff>101600</xdr:colOff>
      <xdr:row>97</xdr:row>
      <xdr:rowOff>67532</xdr:rowOff>
    </xdr:to>
    <xdr:sp macro="" textlink="">
      <xdr:nvSpPr>
        <xdr:cNvPr id="701" name="フローチャート: 判断 700"/>
        <xdr:cNvSpPr/>
      </xdr:nvSpPr>
      <xdr:spPr>
        <a:xfrm>
          <a:off x="12763500" y="1659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58659</xdr:rowOff>
    </xdr:from>
    <xdr:ext cx="534377" cy="259045"/>
    <xdr:sp macro="" textlink="">
      <xdr:nvSpPr>
        <xdr:cNvPr id="702" name="テキスト ボックス 701"/>
        <xdr:cNvSpPr txBox="1"/>
      </xdr:nvSpPr>
      <xdr:spPr>
        <a:xfrm>
          <a:off x="12547111" y="166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6452</xdr:rowOff>
    </xdr:from>
    <xdr:to>
      <xdr:col>85</xdr:col>
      <xdr:colOff>177800</xdr:colOff>
      <xdr:row>94</xdr:row>
      <xdr:rowOff>108052</xdr:rowOff>
    </xdr:to>
    <xdr:sp macro="" textlink="">
      <xdr:nvSpPr>
        <xdr:cNvPr id="708" name="楕円 707"/>
        <xdr:cNvSpPr/>
      </xdr:nvSpPr>
      <xdr:spPr>
        <a:xfrm>
          <a:off x="16268700" y="1612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29329</xdr:rowOff>
    </xdr:from>
    <xdr:ext cx="534377" cy="259045"/>
    <xdr:sp macro="" textlink="">
      <xdr:nvSpPr>
        <xdr:cNvPr id="709" name="公債費該当値テキスト"/>
        <xdr:cNvSpPr txBox="1"/>
      </xdr:nvSpPr>
      <xdr:spPr>
        <a:xfrm>
          <a:off x="16370300" y="1597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150946</xdr:rowOff>
    </xdr:from>
    <xdr:to>
      <xdr:col>81</xdr:col>
      <xdr:colOff>101600</xdr:colOff>
      <xdr:row>94</xdr:row>
      <xdr:rowOff>81096</xdr:rowOff>
    </xdr:to>
    <xdr:sp macro="" textlink="">
      <xdr:nvSpPr>
        <xdr:cNvPr id="710" name="楕円 709"/>
        <xdr:cNvSpPr/>
      </xdr:nvSpPr>
      <xdr:spPr>
        <a:xfrm>
          <a:off x="15430500" y="160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97623</xdr:rowOff>
    </xdr:from>
    <xdr:ext cx="534377" cy="259045"/>
    <xdr:sp macro="" textlink="">
      <xdr:nvSpPr>
        <xdr:cNvPr id="711" name="テキスト ボックス 710"/>
        <xdr:cNvSpPr txBox="1"/>
      </xdr:nvSpPr>
      <xdr:spPr>
        <a:xfrm>
          <a:off x="15214111" y="1587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121723</xdr:rowOff>
    </xdr:from>
    <xdr:to>
      <xdr:col>76</xdr:col>
      <xdr:colOff>165100</xdr:colOff>
      <xdr:row>94</xdr:row>
      <xdr:rowOff>51873</xdr:rowOff>
    </xdr:to>
    <xdr:sp macro="" textlink="">
      <xdr:nvSpPr>
        <xdr:cNvPr id="712" name="楕円 711"/>
        <xdr:cNvSpPr/>
      </xdr:nvSpPr>
      <xdr:spPr>
        <a:xfrm>
          <a:off x="14541500" y="1606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68400</xdr:rowOff>
    </xdr:from>
    <xdr:ext cx="534377" cy="259045"/>
    <xdr:sp macro="" textlink="">
      <xdr:nvSpPr>
        <xdr:cNvPr id="713" name="テキスト ボックス 712"/>
        <xdr:cNvSpPr txBox="1"/>
      </xdr:nvSpPr>
      <xdr:spPr>
        <a:xfrm>
          <a:off x="14325111" y="1584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135286</xdr:rowOff>
    </xdr:from>
    <xdr:to>
      <xdr:col>72</xdr:col>
      <xdr:colOff>38100</xdr:colOff>
      <xdr:row>94</xdr:row>
      <xdr:rowOff>65436</xdr:rowOff>
    </xdr:to>
    <xdr:sp macro="" textlink="">
      <xdr:nvSpPr>
        <xdr:cNvPr id="714" name="楕円 713"/>
        <xdr:cNvSpPr/>
      </xdr:nvSpPr>
      <xdr:spPr>
        <a:xfrm>
          <a:off x="13652500" y="1608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81963</xdr:rowOff>
    </xdr:from>
    <xdr:ext cx="534377" cy="259045"/>
    <xdr:sp macro="" textlink="">
      <xdr:nvSpPr>
        <xdr:cNvPr id="715" name="テキスト ボックス 714"/>
        <xdr:cNvSpPr txBox="1"/>
      </xdr:nvSpPr>
      <xdr:spPr>
        <a:xfrm>
          <a:off x="13436111" y="1585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113227</xdr:rowOff>
    </xdr:from>
    <xdr:to>
      <xdr:col>67</xdr:col>
      <xdr:colOff>101600</xdr:colOff>
      <xdr:row>94</xdr:row>
      <xdr:rowOff>43377</xdr:rowOff>
    </xdr:to>
    <xdr:sp macro="" textlink="">
      <xdr:nvSpPr>
        <xdr:cNvPr id="716" name="楕円 715"/>
        <xdr:cNvSpPr/>
      </xdr:nvSpPr>
      <xdr:spPr>
        <a:xfrm>
          <a:off x="12763500" y="160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59904</xdr:rowOff>
    </xdr:from>
    <xdr:ext cx="534377" cy="259045"/>
    <xdr:sp macro="" textlink="">
      <xdr:nvSpPr>
        <xdr:cNvPr id="717" name="テキスト ボックス 716"/>
        <xdr:cNvSpPr txBox="1"/>
      </xdr:nvSpPr>
      <xdr:spPr>
        <a:xfrm>
          <a:off x="12547111" y="1583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112268</xdr:rowOff>
    </xdr:from>
    <xdr:to>
      <xdr:col>116</xdr:col>
      <xdr:colOff>62864</xdr:colOff>
      <xdr:row>39</xdr:row>
      <xdr:rowOff>98878</xdr:rowOff>
    </xdr:to>
    <xdr:cxnSp macro="">
      <xdr:nvCxnSpPr>
        <xdr:cNvPr id="743" name="直線コネクタ 742"/>
        <xdr:cNvCxnSpPr/>
      </xdr:nvCxnSpPr>
      <xdr:spPr>
        <a:xfrm flipV="1">
          <a:off x="22159595" y="5255768"/>
          <a:ext cx="1269" cy="152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58945</xdr:rowOff>
    </xdr:from>
    <xdr:ext cx="469744" cy="259045"/>
    <xdr:sp macro="" textlink="">
      <xdr:nvSpPr>
        <xdr:cNvPr id="746" name="諸支出金最大値テキスト"/>
        <xdr:cNvSpPr txBox="1"/>
      </xdr:nvSpPr>
      <xdr:spPr>
        <a:xfrm>
          <a:off x="22212300" y="50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112268</xdr:rowOff>
    </xdr:from>
    <xdr:to>
      <xdr:col>116</xdr:col>
      <xdr:colOff>152400</xdr:colOff>
      <xdr:row>30</xdr:row>
      <xdr:rowOff>112268</xdr:rowOff>
    </xdr:to>
    <xdr:cxnSp macro="">
      <xdr:nvCxnSpPr>
        <xdr:cNvPr id="747" name="直線コネクタ 746"/>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14949</xdr:rowOff>
    </xdr:from>
    <xdr:to>
      <xdr:col>116</xdr:col>
      <xdr:colOff>63500</xdr:colOff>
      <xdr:row>38</xdr:row>
      <xdr:rowOff>15603</xdr:rowOff>
    </xdr:to>
    <xdr:cxnSp macro="">
      <xdr:nvCxnSpPr>
        <xdr:cNvPr id="748" name="直線コネクタ 747"/>
        <xdr:cNvCxnSpPr/>
      </xdr:nvCxnSpPr>
      <xdr:spPr>
        <a:xfrm flipV="1">
          <a:off x="21323300" y="6530049"/>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71246</xdr:rowOff>
    </xdr:from>
    <xdr:ext cx="378565" cy="259045"/>
    <xdr:sp macro="" textlink="">
      <xdr:nvSpPr>
        <xdr:cNvPr id="749" name="諸支出金平均値テキスト"/>
        <xdr:cNvSpPr txBox="1"/>
      </xdr:nvSpPr>
      <xdr:spPr>
        <a:xfrm>
          <a:off x="22212300" y="65863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92819</xdr:rowOff>
    </xdr:from>
    <xdr:to>
      <xdr:col>116</xdr:col>
      <xdr:colOff>114300</xdr:colOff>
      <xdr:row>39</xdr:row>
      <xdr:rowOff>22969</xdr:rowOff>
    </xdr:to>
    <xdr:sp macro="" textlink="">
      <xdr:nvSpPr>
        <xdr:cNvPr id="750" name="フローチャート: 判断 749"/>
        <xdr:cNvSpPr/>
      </xdr:nvSpPr>
      <xdr:spPr>
        <a:xfrm>
          <a:off x="221107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104430</xdr:rowOff>
    </xdr:from>
    <xdr:to>
      <xdr:col>111</xdr:col>
      <xdr:colOff>177800</xdr:colOff>
      <xdr:row>38</xdr:row>
      <xdr:rowOff>15603</xdr:rowOff>
    </xdr:to>
    <xdr:cxnSp macro="">
      <xdr:nvCxnSpPr>
        <xdr:cNvPr id="751" name="直線コネクタ 750"/>
        <xdr:cNvCxnSpPr/>
      </xdr:nvCxnSpPr>
      <xdr:spPr>
        <a:xfrm>
          <a:off x="20434300" y="6448080"/>
          <a:ext cx="8890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52" name="フローチャート: 判断 751"/>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110434</xdr:rowOff>
    </xdr:from>
    <xdr:ext cx="313932" cy="259045"/>
    <xdr:sp macro="" textlink="">
      <xdr:nvSpPr>
        <xdr:cNvPr id="753" name="テキスト ボックス 752"/>
        <xdr:cNvSpPr txBox="1"/>
      </xdr:nvSpPr>
      <xdr:spPr>
        <a:xfrm>
          <a:off x="21166333" y="6796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104430</xdr:rowOff>
    </xdr:from>
    <xdr:to>
      <xdr:col>107</xdr:col>
      <xdr:colOff>50800</xdr:colOff>
      <xdr:row>38</xdr:row>
      <xdr:rowOff>20175</xdr:rowOff>
    </xdr:to>
    <xdr:cxnSp macro="">
      <xdr:nvCxnSpPr>
        <xdr:cNvPr id="754" name="直線コネクタ 753"/>
        <xdr:cNvCxnSpPr/>
      </xdr:nvCxnSpPr>
      <xdr:spPr>
        <a:xfrm flipV="1">
          <a:off x="19545300" y="6448080"/>
          <a:ext cx="889000" cy="8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13788</xdr:rowOff>
    </xdr:from>
    <xdr:to>
      <xdr:col>107</xdr:col>
      <xdr:colOff>101600</xdr:colOff>
      <xdr:row>39</xdr:row>
      <xdr:rowOff>115388</xdr:rowOff>
    </xdr:to>
    <xdr:sp macro="" textlink="">
      <xdr:nvSpPr>
        <xdr:cNvPr id="755" name="フローチャート: 判断 754"/>
        <xdr:cNvSpPr/>
      </xdr:nvSpPr>
      <xdr:spPr>
        <a:xfrm>
          <a:off x="2038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106515</xdr:rowOff>
    </xdr:from>
    <xdr:ext cx="378565" cy="259045"/>
    <xdr:sp macro="" textlink="">
      <xdr:nvSpPr>
        <xdr:cNvPr id="756" name="テキスト ボックス 755"/>
        <xdr:cNvSpPr txBox="1"/>
      </xdr:nvSpPr>
      <xdr:spPr>
        <a:xfrm>
          <a:off x="20245017" y="679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134801</xdr:rowOff>
    </xdr:from>
    <xdr:to>
      <xdr:col>102</xdr:col>
      <xdr:colOff>114300</xdr:colOff>
      <xdr:row>38</xdr:row>
      <xdr:rowOff>20175</xdr:rowOff>
    </xdr:to>
    <xdr:cxnSp macro="">
      <xdr:nvCxnSpPr>
        <xdr:cNvPr id="757" name="直線コネクタ 756"/>
        <xdr:cNvCxnSpPr/>
      </xdr:nvCxnSpPr>
      <xdr:spPr>
        <a:xfrm>
          <a:off x="18656300" y="6478451"/>
          <a:ext cx="889000" cy="5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26198</xdr:rowOff>
    </xdr:from>
    <xdr:to>
      <xdr:col>102</xdr:col>
      <xdr:colOff>165100</xdr:colOff>
      <xdr:row>39</xdr:row>
      <xdr:rowOff>127798</xdr:rowOff>
    </xdr:to>
    <xdr:sp macro="" textlink="">
      <xdr:nvSpPr>
        <xdr:cNvPr id="758" name="フローチャート: 判断 757"/>
        <xdr:cNvSpPr/>
      </xdr:nvSpPr>
      <xdr:spPr>
        <a:xfrm>
          <a:off x="19494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118925</xdr:rowOff>
    </xdr:from>
    <xdr:ext cx="313932" cy="259045"/>
    <xdr:sp macro="" textlink="">
      <xdr:nvSpPr>
        <xdr:cNvPr id="759" name="テキスト ボックス 758"/>
        <xdr:cNvSpPr txBox="1"/>
      </xdr:nvSpPr>
      <xdr:spPr>
        <a:xfrm>
          <a:off x="19388333" y="6805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170869</xdr:rowOff>
    </xdr:from>
    <xdr:to>
      <xdr:col>98</xdr:col>
      <xdr:colOff>38100</xdr:colOff>
      <xdr:row>39</xdr:row>
      <xdr:rowOff>101019</xdr:rowOff>
    </xdr:to>
    <xdr:sp macro="" textlink="">
      <xdr:nvSpPr>
        <xdr:cNvPr id="760" name="フローチャート: 判断 759"/>
        <xdr:cNvSpPr/>
      </xdr:nvSpPr>
      <xdr:spPr>
        <a:xfrm>
          <a:off x="18605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92146</xdr:rowOff>
    </xdr:from>
    <xdr:ext cx="378565" cy="259045"/>
    <xdr:sp macro="" textlink="">
      <xdr:nvSpPr>
        <xdr:cNvPr id="761" name="テキスト ボックス 760"/>
        <xdr:cNvSpPr txBox="1"/>
      </xdr:nvSpPr>
      <xdr:spPr>
        <a:xfrm>
          <a:off x="18467017" y="677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135600</xdr:rowOff>
    </xdr:from>
    <xdr:to>
      <xdr:col>116</xdr:col>
      <xdr:colOff>114300</xdr:colOff>
      <xdr:row>38</xdr:row>
      <xdr:rowOff>65749</xdr:rowOff>
    </xdr:to>
    <xdr:sp macro="" textlink="">
      <xdr:nvSpPr>
        <xdr:cNvPr id="767" name="楕円 766"/>
        <xdr:cNvSpPr/>
      </xdr:nvSpPr>
      <xdr:spPr>
        <a:xfrm>
          <a:off x="22110700" y="6479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158477</xdr:rowOff>
    </xdr:from>
    <xdr:ext cx="378565" cy="259045"/>
    <xdr:sp macro="" textlink="">
      <xdr:nvSpPr>
        <xdr:cNvPr id="768" name="諸支出金該当値テキスト"/>
        <xdr:cNvSpPr txBox="1"/>
      </xdr:nvSpPr>
      <xdr:spPr>
        <a:xfrm>
          <a:off x="22212300" y="6330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136253</xdr:rowOff>
    </xdr:from>
    <xdr:to>
      <xdr:col>112</xdr:col>
      <xdr:colOff>38100</xdr:colOff>
      <xdr:row>38</xdr:row>
      <xdr:rowOff>66403</xdr:rowOff>
    </xdr:to>
    <xdr:sp macro="" textlink="">
      <xdr:nvSpPr>
        <xdr:cNvPr id="769" name="楕円 768"/>
        <xdr:cNvSpPr/>
      </xdr:nvSpPr>
      <xdr:spPr>
        <a:xfrm>
          <a:off x="21272500" y="64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82930</xdr:rowOff>
    </xdr:from>
    <xdr:ext cx="378565" cy="259045"/>
    <xdr:sp macro="" textlink="">
      <xdr:nvSpPr>
        <xdr:cNvPr id="770" name="テキスト ボックス 769"/>
        <xdr:cNvSpPr txBox="1"/>
      </xdr:nvSpPr>
      <xdr:spPr>
        <a:xfrm>
          <a:off x="21134017" y="625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53630</xdr:rowOff>
    </xdr:from>
    <xdr:to>
      <xdr:col>107</xdr:col>
      <xdr:colOff>101600</xdr:colOff>
      <xdr:row>37</xdr:row>
      <xdr:rowOff>155230</xdr:rowOff>
    </xdr:to>
    <xdr:sp macro="" textlink="">
      <xdr:nvSpPr>
        <xdr:cNvPr id="771" name="楕円 770"/>
        <xdr:cNvSpPr/>
      </xdr:nvSpPr>
      <xdr:spPr>
        <a:xfrm>
          <a:off x="20383500" y="63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307</xdr:rowOff>
    </xdr:from>
    <xdr:ext cx="469744" cy="259045"/>
    <xdr:sp macro="" textlink="">
      <xdr:nvSpPr>
        <xdr:cNvPr id="772" name="テキスト ボックス 771"/>
        <xdr:cNvSpPr txBox="1"/>
      </xdr:nvSpPr>
      <xdr:spPr>
        <a:xfrm>
          <a:off x="20199428" y="617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140825</xdr:rowOff>
    </xdr:from>
    <xdr:to>
      <xdr:col>102</xdr:col>
      <xdr:colOff>165100</xdr:colOff>
      <xdr:row>38</xdr:row>
      <xdr:rowOff>70975</xdr:rowOff>
    </xdr:to>
    <xdr:sp macro="" textlink="">
      <xdr:nvSpPr>
        <xdr:cNvPr id="773" name="楕円 772"/>
        <xdr:cNvSpPr/>
      </xdr:nvSpPr>
      <xdr:spPr>
        <a:xfrm>
          <a:off x="19494500" y="64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87502</xdr:rowOff>
    </xdr:from>
    <xdr:ext cx="378565" cy="259045"/>
    <xdr:sp macro="" textlink="">
      <xdr:nvSpPr>
        <xdr:cNvPr id="774" name="テキスト ボックス 773"/>
        <xdr:cNvSpPr txBox="1"/>
      </xdr:nvSpPr>
      <xdr:spPr>
        <a:xfrm>
          <a:off x="19356017" y="625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84001</xdr:rowOff>
    </xdr:from>
    <xdr:to>
      <xdr:col>98</xdr:col>
      <xdr:colOff>38100</xdr:colOff>
      <xdr:row>38</xdr:row>
      <xdr:rowOff>14151</xdr:rowOff>
    </xdr:to>
    <xdr:sp macro="" textlink="">
      <xdr:nvSpPr>
        <xdr:cNvPr id="775" name="楕円 774"/>
        <xdr:cNvSpPr/>
      </xdr:nvSpPr>
      <xdr:spPr>
        <a:xfrm>
          <a:off x="18605500" y="642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30678</xdr:rowOff>
    </xdr:from>
    <xdr:ext cx="378565" cy="259045"/>
    <xdr:sp macro="" textlink="">
      <xdr:nvSpPr>
        <xdr:cNvPr id="776" name="テキスト ボックス 775"/>
        <xdr:cNvSpPr txBox="1"/>
      </xdr:nvSpPr>
      <xdr:spPr>
        <a:xfrm>
          <a:off x="18467017" y="620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総務</a:t>
          </a:r>
          <a:r>
            <a:rPr kumimoji="1" lang="ja-JP" altLang="ja-JP" sz="1100">
              <a:solidFill>
                <a:schemeClr val="dk1"/>
              </a:solidFill>
              <a:effectLst/>
              <a:latin typeface="+mn-ea"/>
              <a:ea typeface="+mn-ea"/>
              <a:cs typeface="+mn-cs"/>
            </a:rPr>
            <a:t>費は、住民</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a:t>
          </a:r>
          <a:r>
            <a:rPr kumimoji="1" lang="en-US" altLang="ja-JP" sz="1100">
              <a:solidFill>
                <a:schemeClr val="dk1"/>
              </a:solidFill>
              <a:effectLst/>
              <a:latin typeface="+mn-ea"/>
              <a:ea typeface="+mn-ea"/>
              <a:cs typeface="+mn-cs"/>
            </a:rPr>
            <a:t>81,710</a:t>
          </a:r>
          <a:r>
            <a:rPr kumimoji="1" lang="ja-JP" altLang="ja-JP" sz="1100">
              <a:solidFill>
                <a:schemeClr val="dk1"/>
              </a:solidFill>
              <a:effectLst/>
              <a:latin typeface="+mn-ea"/>
              <a:ea typeface="+mn-ea"/>
              <a:cs typeface="+mn-cs"/>
            </a:rPr>
            <a:t>円となっており、</a:t>
          </a:r>
          <a:r>
            <a:rPr kumimoji="1" lang="en-US" altLang="ja-JP" sz="1100">
              <a:solidFill>
                <a:schemeClr val="dk1"/>
              </a:solidFill>
              <a:effectLst/>
              <a:latin typeface="+mn-ea"/>
              <a:ea typeface="+mn-ea"/>
              <a:cs typeface="+mn-cs"/>
            </a:rPr>
            <a:t>H30</a:t>
          </a:r>
          <a:r>
            <a:rPr kumimoji="1" lang="ja-JP" altLang="ja-JP" sz="1100">
              <a:solidFill>
                <a:schemeClr val="dk1"/>
              </a:solidFill>
              <a:effectLst/>
              <a:latin typeface="+mn-ea"/>
              <a:ea typeface="+mn-ea"/>
              <a:cs typeface="+mn-cs"/>
            </a:rPr>
            <a:t>年度と比較すると、</a:t>
          </a:r>
          <a:r>
            <a:rPr kumimoji="1" lang="ja-JP" altLang="en-US" sz="1100">
              <a:solidFill>
                <a:schemeClr val="dk1"/>
              </a:solidFill>
              <a:effectLst/>
              <a:latin typeface="+mn-ea"/>
              <a:ea typeface="+mn-ea"/>
              <a:cs typeface="+mn-cs"/>
            </a:rPr>
            <a:t>響創のまちづくり基金積立金</a:t>
          </a:r>
          <a:r>
            <a:rPr kumimoji="1" lang="ja-JP" altLang="ja-JP" sz="1100">
              <a:solidFill>
                <a:schemeClr val="dk1"/>
              </a:solidFill>
              <a:effectLst/>
              <a:latin typeface="+mn-ea"/>
              <a:ea typeface="+mn-ea"/>
              <a:cs typeface="+mn-cs"/>
            </a:rPr>
            <a:t>の減等により減少した。類似団体との</a:t>
          </a:r>
          <a:r>
            <a:rPr kumimoji="1" lang="ja-JP" altLang="en-US" sz="1100">
              <a:solidFill>
                <a:schemeClr val="dk1"/>
              </a:solidFill>
              <a:effectLst/>
              <a:latin typeface="+mn-ea"/>
              <a:ea typeface="+mn-ea"/>
              <a:cs typeface="+mn-cs"/>
            </a:rPr>
            <a:t>比較では高い水準で推移している</a:t>
          </a:r>
          <a:r>
            <a:rPr kumimoji="1" lang="ja-JP" altLang="ja-JP" sz="1100">
              <a:solidFill>
                <a:schemeClr val="dk1"/>
              </a:solidFill>
              <a:effectLst/>
              <a:latin typeface="+mn-ea"/>
              <a:ea typeface="+mn-ea"/>
              <a:cs typeface="+mn-cs"/>
            </a:rPr>
            <a:t>。</a:t>
          </a:r>
          <a:endParaRPr lang="ja-JP" altLang="ja-JP">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民生</a:t>
          </a:r>
          <a:r>
            <a:rPr kumimoji="1" lang="ja-JP" altLang="ja-JP" sz="1100">
              <a:solidFill>
                <a:schemeClr val="dk1"/>
              </a:solidFill>
              <a:effectLst/>
              <a:latin typeface="+mn-ea"/>
              <a:ea typeface="+mn-ea"/>
              <a:cs typeface="+mn-cs"/>
            </a:rPr>
            <a:t>費は、住民</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a:t>
          </a:r>
          <a:r>
            <a:rPr kumimoji="1" lang="en-US" altLang="ja-JP" sz="1100">
              <a:solidFill>
                <a:schemeClr val="dk1"/>
              </a:solidFill>
              <a:effectLst/>
              <a:latin typeface="+mn-ea"/>
              <a:ea typeface="+mn-ea"/>
              <a:cs typeface="+mn-cs"/>
            </a:rPr>
            <a:t>195,373</a:t>
          </a:r>
          <a:r>
            <a:rPr kumimoji="1" lang="ja-JP" altLang="ja-JP" sz="1100">
              <a:solidFill>
                <a:schemeClr val="dk1"/>
              </a:solidFill>
              <a:effectLst/>
              <a:latin typeface="+mn-ea"/>
              <a:ea typeface="+mn-ea"/>
              <a:cs typeface="+mn-cs"/>
            </a:rPr>
            <a:t>円となっており、</a:t>
          </a:r>
          <a:r>
            <a:rPr kumimoji="1" lang="en-US" altLang="ja-JP" sz="1100">
              <a:solidFill>
                <a:schemeClr val="dk1"/>
              </a:solidFill>
              <a:effectLst/>
              <a:latin typeface="+mn-ea"/>
              <a:ea typeface="+mn-ea"/>
              <a:cs typeface="+mn-cs"/>
            </a:rPr>
            <a:t>H30</a:t>
          </a:r>
          <a:r>
            <a:rPr kumimoji="1" lang="ja-JP" altLang="ja-JP" sz="1100">
              <a:solidFill>
                <a:schemeClr val="dk1"/>
              </a:solidFill>
              <a:effectLst/>
              <a:latin typeface="+mn-ea"/>
              <a:ea typeface="+mn-ea"/>
              <a:cs typeface="+mn-cs"/>
            </a:rPr>
            <a:t>年度と比較すると、</a:t>
          </a:r>
          <a:r>
            <a:rPr kumimoji="1" lang="ja-JP" altLang="en-US" sz="1100">
              <a:solidFill>
                <a:schemeClr val="dk1"/>
              </a:solidFill>
              <a:effectLst/>
              <a:latin typeface="+mn-ea"/>
              <a:ea typeface="+mn-ea"/>
              <a:cs typeface="+mn-cs"/>
            </a:rPr>
            <a:t>教育・保育施設給付費</a:t>
          </a:r>
          <a:r>
            <a:rPr kumimoji="1" lang="ja-JP" altLang="ja-JP" sz="1100">
              <a:solidFill>
                <a:schemeClr val="dk1"/>
              </a:solidFill>
              <a:effectLst/>
              <a:latin typeface="+mn-ea"/>
              <a:ea typeface="+mn-ea"/>
              <a:cs typeface="+mn-cs"/>
            </a:rPr>
            <a:t>の増等により増加した。類似団体との比較では高い水準にある</a:t>
          </a:r>
          <a:r>
            <a:rPr kumimoji="1" lang="ja-JP" altLang="en-US"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農林水産業費は、住民</a:t>
          </a:r>
          <a:r>
            <a:rPr kumimoji="1" lang="en-US" altLang="ja-JP" sz="1100">
              <a:latin typeface="+mn-ea"/>
              <a:ea typeface="+mn-ea"/>
            </a:rPr>
            <a:t>1</a:t>
          </a:r>
          <a:r>
            <a:rPr kumimoji="1" lang="ja-JP" altLang="en-US" sz="1100">
              <a:latin typeface="+mn-ea"/>
              <a:ea typeface="+mn-ea"/>
            </a:rPr>
            <a:t>人当たり</a:t>
          </a:r>
          <a:r>
            <a:rPr kumimoji="1" lang="en-US" altLang="ja-JP" sz="1100">
              <a:latin typeface="+mn-ea"/>
              <a:ea typeface="+mn-ea"/>
            </a:rPr>
            <a:t>30,411</a:t>
          </a:r>
          <a:r>
            <a:rPr kumimoji="1" lang="ja-JP" altLang="en-US" sz="1100">
              <a:latin typeface="+mn-ea"/>
              <a:ea typeface="+mn-ea"/>
            </a:rPr>
            <a:t>円となっており、</a:t>
          </a:r>
          <a:r>
            <a:rPr kumimoji="1" lang="en-US" altLang="ja-JP" sz="1100">
              <a:latin typeface="+mn-ea"/>
              <a:ea typeface="+mn-ea"/>
            </a:rPr>
            <a:t>H30</a:t>
          </a:r>
          <a:r>
            <a:rPr kumimoji="1" lang="ja-JP" altLang="en-US" sz="1100">
              <a:latin typeface="+mn-ea"/>
              <a:ea typeface="+mn-ea"/>
            </a:rPr>
            <a:t>年度と比較すると、かんきつ集出荷貯蔵施設整備事業補助金の減により減少した。類似団体との比較では高い水準となっている。</a:t>
          </a:r>
        </a:p>
        <a:p>
          <a:r>
            <a:rPr kumimoji="1" lang="ja-JP" altLang="en-US" sz="1100">
              <a:latin typeface="+mn-ea"/>
              <a:ea typeface="+mn-ea"/>
            </a:rPr>
            <a:t>教育費は、住民</a:t>
          </a:r>
          <a:r>
            <a:rPr kumimoji="1" lang="en-US" altLang="ja-JP" sz="1100">
              <a:latin typeface="+mn-ea"/>
              <a:ea typeface="+mn-ea"/>
            </a:rPr>
            <a:t>1</a:t>
          </a:r>
          <a:r>
            <a:rPr kumimoji="1" lang="ja-JP" altLang="en-US" sz="1100">
              <a:latin typeface="+mn-ea"/>
              <a:ea typeface="+mn-ea"/>
            </a:rPr>
            <a:t>人当たり</a:t>
          </a:r>
          <a:r>
            <a:rPr kumimoji="1" lang="en-US" altLang="ja-JP" sz="1100">
              <a:latin typeface="+mn-ea"/>
              <a:ea typeface="+mn-ea"/>
            </a:rPr>
            <a:t>67,573</a:t>
          </a:r>
          <a:r>
            <a:rPr kumimoji="1" lang="ja-JP" altLang="en-US" sz="1100">
              <a:latin typeface="+mn-ea"/>
              <a:ea typeface="+mn-ea"/>
            </a:rPr>
            <a:t>円となっており、</a:t>
          </a:r>
          <a:r>
            <a:rPr kumimoji="1" lang="en-US" altLang="ja-JP" sz="1100">
              <a:latin typeface="+mn-ea"/>
              <a:ea typeface="+mn-ea"/>
            </a:rPr>
            <a:t>H30</a:t>
          </a:r>
          <a:r>
            <a:rPr kumimoji="1" lang="ja-JP" altLang="en-US" sz="1100">
              <a:latin typeface="+mn-ea"/>
              <a:ea typeface="+mn-ea"/>
            </a:rPr>
            <a:t>年度と比較すると、学校施設の整備費の減等により減少した。類似団体との比較では高い水準となっており、今後も小・中学校の増改築や公民館の改築が控える中、高水準で推移すると考えられる。</a:t>
          </a:r>
        </a:p>
        <a:p>
          <a:r>
            <a:rPr kumimoji="1" lang="ja-JP" altLang="en-US" sz="1100">
              <a:latin typeface="+mn-ea"/>
              <a:ea typeface="+mn-ea"/>
            </a:rPr>
            <a:t>災害復旧費は、住民</a:t>
          </a:r>
          <a:r>
            <a:rPr kumimoji="1" lang="en-US" altLang="ja-JP" sz="1100">
              <a:latin typeface="+mn-ea"/>
              <a:ea typeface="+mn-ea"/>
            </a:rPr>
            <a:t>1</a:t>
          </a:r>
          <a:r>
            <a:rPr kumimoji="1" lang="ja-JP" altLang="en-US" sz="1100">
              <a:latin typeface="+mn-ea"/>
              <a:ea typeface="+mn-ea"/>
            </a:rPr>
            <a:t>人当たり</a:t>
          </a:r>
          <a:r>
            <a:rPr kumimoji="1" lang="en-US" altLang="ja-JP" sz="1100">
              <a:latin typeface="+mn-ea"/>
              <a:ea typeface="+mn-ea"/>
            </a:rPr>
            <a:t>10,324</a:t>
          </a:r>
          <a:r>
            <a:rPr kumimoji="1" lang="ja-JP" altLang="en-US" sz="1100">
              <a:latin typeface="+mn-ea"/>
              <a:ea typeface="+mn-ea"/>
            </a:rPr>
            <a:t>円となっており、</a:t>
          </a:r>
          <a:r>
            <a:rPr kumimoji="1" lang="en-US" altLang="ja-JP" sz="1100">
              <a:latin typeface="+mn-ea"/>
              <a:ea typeface="+mn-ea"/>
            </a:rPr>
            <a:t>H30</a:t>
          </a:r>
          <a:r>
            <a:rPr kumimoji="1" lang="ja-JP" altLang="en-US" sz="1100">
              <a:latin typeface="+mn-ea"/>
              <a:ea typeface="+mn-ea"/>
            </a:rPr>
            <a:t>年度と比較すると大幅に増となった。平成</a:t>
          </a:r>
          <a:r>
            <a:rPr kumimoji="1" lang="en-US" altLang="ja-JP" sz="1100">
              <a:latin typeface="+mn-ea"/>
              <a:ea typeface="+mn-ea"/>
            </a:rPr>
            <a:t>30</a:t>
          </a:r>
          <a:r>
            <a:rPr kumimoji="1" lang="ja-JP" altLang="en-US" sz="1100">
              <a:latin typeface="+mn-ea"/>
              <a:ea typeface="+mn-ea"/>
            </a:rPr>
            <a:t>年</a:t>
          </a:r>
          <a:r>
            <a:rPr kumimoji="1" lang="en-US" altLang="ja-JP" sz="1100">
              <a:latin typeface="+mn-ea"/>
              <a:ea typeface="+mn-ea"/>
            </a:rPr>
            <a:t>7</a:t>
          </a:r>
          <a:r>
            <a:rPr kumimoji="1" lang="ja-JP" altLang="en-US" sz="1100">
              <a:latin typeface="+mn-ea"/>
              <a:ea typeface="+mn-ea"/>
            </a:rPr>
            <a:t>月豪雨災害及び令和元年</a:t>
          </a:r>
          <a:r>
            <a:rPr kumimoji="1" lang="en-US" altLang="ja-JP" sz="1100">
              <a:latin typeface="+mn-ea"/>
              <a:ea typeface="+mn-ea"/>
            </a:rPr>
            <a:t>8</a:t>
          </a:r>
          <a:r>
            <a:rPr kumimoji="1" lang="ja-JP" altLang="en-US" sz="1100">
              <a:latin typeface="+mn-ea"/>
              <a:ea typeface="+mn-ea"/>
            </a:rPr>
            <a:t>月豪雨災害等によるもので、類似団体平均を上回っている。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財政調整基金については、財政計画に基づき積立を行ってきたが、</a:t>
          </a:r>
          <a:r>
            <a:rPr kumimoji="1" lang="en-US" altLang="ja-JP" sz="1150">
              <a:latin typeface="ＭＳ ゴシック" pitchFamily="49" charset="-128"/>
              <a:ea typeface="ＭＳ ゴシック" pitchFamily="49" charset="-128"/>
            </a:rPr>
            <a:t>H27</a:t>
          </a:r>
          <a:r>
            <a:rPr kumimoji="1" lang="ja-JP" altLang="en-US" sz="1150">
              <a:latin typeface="ＭＳ ゴシック" pitchFamily="49" charset="-128"/>
              <a:ea typeface="ＭＳ ゴシック" pitchFamily="49" charset="-128"/>
            </a:rPr>
            <a:t>年度以降、合併特例期間の終了に伴う普通交付税の段階的縮減が始まり一般財源が減少した結果、取り崩し額が増加したため、基金残高が減少した。</a:t>
          </a:r>
        </a:p>
        <a:p>
          <a:r>
            <a:rPr kumimoji="1" lang="ja-JP" altLang="en-US" sz="1150">
              <a:latin typeface="ＭＳ ゴシック" pitchFamily="49" charset="-128"/>
              <a:ea typeface="ＭＳ ゴシック" pitchFamily="49" charset="-128"/>
            </a:rPr>
            <a:t>実質収支比率については、</a:t>
          </a:r>
          <a:r>
            <a:rPr kumimoji="1" lang="en-US" altLang="ja-JP" sz="1150">
              <a:latin typeface="ＭＳ ゴシック" pitchFamily="49" charset="-128"/>
              <a:ea typeface="ＭＳ ゴシック" pitchFamily="49" charset="-128"/>
            </a:rPr>
            <a:t>1.06</a:t>
          </a:r>
          <a:r>
            <a:rPr kumimoji="1" lang="ja-JP" altLang="en-US" sz="1150">
              <a:latin typeface="ＭＳ ゴシック" pitchFamily="49" charset="-128"/>
              <a:ea typeface="ＭＳ ゴシック" pitchFamily="49" charset="-128"/>
            </a:rPr>
            <a:t>ポイント増加し、</a:t>
          </a:r>
          <a:r>
            <a:rPr kumimoji="1" lang="en-US" altLang="ja-JP" sz="1150">
              <a:latin typeface="ＭＳ ゴシック" pitchFamily="49" charset="-128"/>
              <a:ea typeface="ＭＳ ゴシック" pitchFamily="49" charset="-128"/>
            </a:rPr>
            <a:t>2.77</a:t>
          </a:r>
          <a:r>
            <a:rPr kumimoji="1" lang="ja-JP" altLang="en-US" sz="1150">
              <a:latin typeface="ＭＳ ゴシック" pitchFamily="49" charset="-128"/>
              <a:ea typeface="ＭＳ ゴシック" pitchFamily="49" charset="-128"/>
            </a:rPr>
            <a:t>％となった。</a:t>
          </a:r>
        </a:p>
        <a:p>
          <a:r>
            <a:rPr kumimoji="1" lang="ja-JP" altLang="en-US" sz="1150">
              <a:latin typeface="ＭＳ ゴシック" pitchFamily="49" charset="-128"/>
              <a:ea typeface="ＭＳ ゴシック" pitchFamily="49" charset="-128"/>
            </a:rPr>
            <a:t>実質単年度収支については、</a:t>
          </a:r>
          <a:r>
            <a:rPr kumimoji="1" lang="en-US" altLang="ja-JP" sz="1150">
              <a:latin typeface="ＭＳ ゴシック" pitchFamily="49" charset="-128"/>
              <a:ea typeface="ＭＳ ゴシック" pitchFamily="49" charset="-128"/>
            </a:rPr>
            <a:t>R1</a:t>
          </a:r>
          <a:r>
            <a:rPr kumimoji="1" lang="ja-JP" altLang="en-US" sz="1150">
              <a:latin typeface="ＭＳ ゴシック" pitchFamily="49" charset="-128"/>
              <a:ea typeface="ＭＳ ゴシック" pitchFamily="49" charset="-128"/>
            </a:rPr>
            <a:t>年度は</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財政調整基金取り崩し額</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増加したものの、</a:t>
          </a:r>
          <a:r>
            <a:rPr kumimoji="1" lang="ja-JP" altLang="en-US" sz="1150">
              <a:latin typeface="ＭＳ ゴシック" pitchFamily="49" charset="-128"/>
              <a:ea typeface="ＭＳ ゴシック" pitchFamily="49" charset="-128"/>
            </a:rPr>
            <a:t>単年度収支や財政調整基金積立金が増加したため、</a:t>
          </a:r>
          <a:r>
            <a:rPr kumimoji="1" lang="en-US" altLang="ja-JP" sz="1150">
              <a:latin typeface="ＭＳ ゴシック" pitchFamily="49" charset="-128"/>
              <a:ea typeface="ＭＳ ゴシック" pitchFamily="49" charset="-128"/>
            </a:rPr>
            <a:t>1.92</a:t>
          </a:r>
          <a:r>
            <a:rPr kumimoji="1" lang="ja-JP" altLang="en-US" sz="1150">
              <a:latin typeface="ＭＳ ゴシック" pitchFamily="49" charset="-128"/>
              <a:ea typeface="ＭＳ ゴシック" pitchFamily="49" charset="-128"/>
            </a:rPr>
            <a:t>ポイント増加した。</a:t>
          </a:r>
        </a:p>
        <a:p>
          <a:r>
            <a:rPr kumimoji="1" lang="ja-JP" altLang="en-US" sz="1150">
              <a:latin typeface="ＭＳ ゴシック" pitchFamily="49" charset="-128"/>
              <a:ea typeface="ＭＳ ゴシック" pitchFamily="49" charset="-128"/>
            </a:rPr>
            <a:t>今後も、市税ほか歳入を確保するとともに、総合計画に基づく事業の重点化などにより歳出を抑制し、財政の健全化に努める。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連結実質赤字比率については、長年赤字が続いていた国民健康保険特別会計が</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年度から黒字に転じたことで全会計黒字となっている。水道事業会計は、平成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の料金改定により営業収益が増加し、黒字額が増加している。また、近年、モーターボート競走事業会計においては、スマートフォンやパソコンなどインターネットを使って全国から舟券を購入できる「電話投票」が定着し、経営が安定化し収益が増加している。今後も、各会計において、効率的な事業運営と経営の見直しや料金の適正化などを行い、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70949537</v>
      </c>
      <c r="BO4" s="431"/>
      <c r="BP4" s="431"/>
      <c r="BQ4" s="431"/>
      <c r="BR4" s="431"/>
      <c r="BS4" s="431"/>
      <c r="BT4" s="431"/>
      <c r="BU4" s="432"/>
      <c r="BV4" s="430">
        <v>74024855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2.8</v>
      </c>
      <c r="CU4" s="437"/>
      <c r="CV4" s="437"/>
      <c r="CW4" s="437"/>
      <c r="CX4" s="437"/>
      <c r="CY4" s="437"/>
      <c r="CZ4" s="437"/>
      <c r="DA4" s="438"/>
      <c r="DB4" s="436">
        <v>1.7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69792579</v>
      </c>
      <c r="BO5" s="468"/>
      <c r="BP5" s="468"/>
      <c r="BQ5" s="468"/>
      <c r="BR5" s="468"/>
      <c r="BS5" s="468"/>
      <c r="BT5" s="468"/>
      <c r="BU5" s="469"/>
      <c r="BV5" s="467">
        <v>73120408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92.7</v>
      </c>
      <c r="CU5" s="465"/>
      <c r="CV5" s="465"/>
      <c r="CW5" s="465"/>
      <c r="CX5" s="465"/>
      <c r="CY5" s="465"/>
      <c r="CZ5" s="465"/>
      <c r="DA5" s="466"/>
      <c r="DB5" s="464">
        <v>91.7</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1156958</v>
      </c>
      <c r="BO6" s="468"/>
      <c r="BP6" s="468"/>
      <c r="BQ6" s="468"/>
      <c r="BR6" s="468"/>
      <c r="BS6" s="468"/>
      <c r="BT6" s="468"/>
      <c r="BU6" s="469"/>
      <c r="BV6" s="467">
        <v>904447</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96.3</v>
      </c>
      <c r="CU6" s="505"/>
      <c r="CV6" s="505"/>
      <c r="CW6" s="505"/>
      <c r="CX6" s="505"/>
      <c r="CY6" s="505"/>
      <c r="CZ6" s="505"/>
      <c r="DA6" s="506"/>
      <c r="DB6" s="504">
        <v>96.2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221746</v>
      </c>
      <c r="BO7" s="468"/>
      <c r="BP7" s="468"/>
      <c r="BQ7" s="468"/>
      <c r="BR7" s="468"/>
      <c r="BS7" s="468"/>
      <c r="BT7" s="468"/>
      <c r="BU7" s="469"/>
      <c r="BV7" s="467">
        <v>318650</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33800958</v>
      </c>
      <c r="CU7" s="468"/>
      <c r="CV7" s="468"/>
      <c r="CW7" s="468"/>
      <c r="CX7" s="468"/>
      <c r="CY7" s="468"/>
      <c r="CZ7" s="468"/>
      <c r="DA7" s="469"/>
      <c r="DB7" s="467">
        <v>34315145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102</v>
      </c>
      <c r="AV8" s="500"/>
      <c r="AW8" s="500"/>
      <c r="AX8" s="500"/>
      <c r="AY8" s="501" t="s">
        <v>110</v>
      </c>
      <c r="AZ8" s="502"/>
      <c r="BA8" s="502"/>
      <c r="BB8" s="502"/>
      <c r="BC8" s="502"/>
      <c r="BD8" s="502"/>
      <c r="BE8" s="502"/>
      <c r="BF8" s="502"/>
      <c r="BG8" s="502"/>
      <c r="BH8" s="502"/>
      <c r="BI8" s="502"/>
      <c r="BJ8" s="502"/>
      <c r="BK8" s="502"/>
      <c r="BL8" s="502"/>
      <c r="BM8" s="503"/>
      <c r="BN8" s="467">
        <v>935212</v>
      </c>
      <c r="BO8" s="468"/>
      <c r="BP8" s="468"/>
      <c r="BQ8" s="468"/>
      <c r="BR8" s="468"/>
      <c r="BS8" s="468"/>
      <c r="BT8" s="468"/>
      <c r="BU8" s="469"/>
      <c r="BV8" s="467">
        <v>585797</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0.42</v>
      </c>
      <c r="CU8" s="508"/>
      <c r="CV8" s="508"/>
      <c r="CW8" s="508"/>
      <c r="CX8" s="508"/>
      <c r="CY8" s="508"/>
      <c r="CZ8" s="508"/>
      <c r="DA8" s="509"/>
      <c r="DB8" s="507">
        <v>0.42</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122785</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349415</v>
      </c>
      <c r="BO9" s="468"/>
      <c r="BP9" s="468"/>
      <c r="BQ9" s="468"/>
      <c r="BR9" s="468"/>
      <c r="BS9" s="468"/>
      <c r="BT9" s="468"/>
      <c r="BU9" s="469"/>
      <c r="BV9" s="467">
        <v>-535319</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19.3</v>
      </c>
      <c r="CU9" s="465"/>
      <c r="CV9" s="465"/>
      <c r="CW9" s="465"/>
      <c r="CX9" s="465"/>
      <c r="CY9" s="465"/>
      <c r="CZ9" s="465"/>
      <c r="DA9" s="466"/>
      <c r="DB9" s="464">
        <v>19.2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126926</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491</v>
      </c>
      <c r="BO10" s="468"/>
      <c r="BP10" s="468"/>
      <c r="BQ10" s="468"/>
      <c r="BR10" s="468"/>
      <c r="BS10" s="468"/>
      <c r="BT10" s="468"/>
      <c r="BU10" s="469"/>
      <c r="BV10" s="467">
        <v>1017</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121278</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127</v>
      </c>
      <c r="AV12" s="500"/>
      <c r="AW12" s="500"/>
      <c r="AX12" s="500"/>
      <c r="AY12" s="501" t="s">
        <v>136</v>
      </c>
      <c r="AZ12" s="502"/>
      <c r="BA12" s="502"/>
      <c r="BB12" s="502"/>
      <c r="BC12" s="502"/>
      <c r="BD12" s="502"/>
      <c r="BE12" s="502"/>
      <c r="BF12" s="502"/>
      <c r="BG12" s="502"/>
      <c r="BH12" s="502"/>
      <c r="BI12" s="502"/>
      <c r="BJ12" s="502"/>
      <c r="BK12" s="502"/>
      <c r="BL12" s="502"/>
      <c r="BM12" s="503"/>
      <c r="BN12" s="467">
        <v>1304726</v>
      </c>
      <c r="BO12" s="468"/>
      <c r="BP12" s="468"/>
      <c r="BQ12" s="468"/>
      <c r="BR12" s="468"/>
      <c r="BS12" s="468"/>
      <c r="BT12" s="468"/>
      <c r="BU12" s="469"/>
      <c r="BV12" s="467">
        <v>1092384</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120513</v>
      </c>
      <c r="S13" s="552"/>
      <c r="T13" s="552"/>
      <c r="U13" s="552"/>
      <c r="V13" s="553"/>
      <c r="W13" s="483" t="s">
        <v>141</v>
      </c>
      <c r="X13" s="484"/>
      <c r="Y13" s="484"/>
      <c r="Z13" s="484"/>
      <c r="AA13" s="484"/>
      <c r="AB13" s="474"/>
      <c r="AC13" s="518">
        <v>7008</v>
      </c>
      <c r="AD13" s="519"/>
      <c r="AE13" s="519"/>
      <c r="AF13" s="519"/>
      <c r="AG13" s="561"/>
      <c r="AH13" s="518">
        <v>7642</v>
      </c>
      <c r="AI13" s="519"/>
      <c r="AJ13" s="519"/>
      <c r="AK13" s="519"/>
      <c r="AL13" s="520"/>
      <c r="AM13" s="496" t="s">
        <v>142</v>
      </c>
      <c r="AN13" s="497"/>
      <c r="AO13" s="497"/>
      <c r="AP13" s="497"/>
      <c r="AQ13" s="497"/>
      <c r="AR13" s="497"/>
      <c r="AS13" s="497"/>
      <c r="AT13" s="498"/>
      <c r="AU13" s="499" t="s">
        <v>121</v>
      </c>
      <c r="AV13" s="500"/>
      <c r="AW13" s="500"/>
      <c r="AX13" s="500"/>
      <c r="AY13" s="501" t="s">
        <v>143</v>
      </c>
      <c r="AZ13" s="502"/>
      <c r="BA13" s="502"/>
      <c r="BB13" s="502"/>
      <c r="BC13" s="502"/>
      <c r="BD13" s="502"/>
      <c r="BE13" s="502"/>
      <c r="BF13" s="502"/>
      <c r="BG13" s="502"/>
      <c r="BH13" s="502"/>
      <c r="BI13" s="502"/>
      <c r="BJ13" s="502"/>
      <c r="BK13" s="502"/>
      <c r="BL13" s="502"/>
      <c r="BM13" s="503"/>
      <c r="BN13" s="467">
        <v>-954820</v>
      </c>
      <c r="BO13" s="468"/>
      <c r="BP13" s="468"/>
      <c r="BQ13" s="468"/>
      <c r="BR13" s="468"/>
      <c r="BS13" s="468"/>
      <c r="BT13" s="468"/>
      <c r="BU13" s="469"/>
      <c r="BV13" s="467">
        <v>-1626686</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12.3</v>
      </c>
      <c r="CU13" s="465"/>
      <c r="CV13" s="465"/>
      <c r="CW13" s="465"/>
      <c r="CX13" s="465"/>
      <c r="CY13" s="465"/>
      <c r="CZ13" s="465"/>
      <c r="DA13" s="466"/>
      <c r="DB13" s="464">
        <v>13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122528</v>
      </c>
      <c r="S14" s="552"/>
      <c r="T14" s="552"/>
      <c r="U14" s="552"/>
      <c r="V14" s="553"/>
      <c r="W14" s="457"/>
      <c r="X14" s="458"/>
      <c r="Y14" s="458"/>
      <c r="Z14" s="458"/>
      <c r="AA14" s="458"/>
      <c r="AB14" s="447"/>
      <c r="AC14" s="554">
        <v>12.1</v>
      </c>
      <c r="AD14" s="555"/>
      <c r="AE14" s="555"/>
      <c r="AF14" s="555"/>
      <c r="AG14" s="556"/>
      <c r="AH14" s="554">
        <v>13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115.8</v>
      </c>
      <c r="CU14" s="566"/>
      <c r="CV14" s="566"/>
      <c r="CW14" s="566"/>
      <c r="CX14" s="566"/>
      <c r="CY14" s="566"/>
      <c r="CZ14" s="566"/>
      <c r="DA14" s="567"/>
      <c r="DB14" s="565">
        <v>108.1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121864</v>
      </c>
      <c r="S15" s="552"/>
      <c r="T15" s="552"/>
      <c r="U15" s="552"/>
      <c r="V15" s="553"/>
      <c r="W15" s="483" t="s">
        <v>148</v>
      </c>
      <c r="X15" s="484"/>
      <c r="Y15" s="484"/>
      <c r="Z15" s="484"/>
      <c r="AA15" s="484"/>
      <c r="AB15" s="474"/>
      <c r="AC15" s="518">
        <v>13477</v>
      </c>
      <c r="AD15" s="519"/>
      <c r="AE15" s="519"/>
      <c r="AF15" s="519"/>
      <c r="AG15" s="561"/>
      <c r="AH15" s="518">
        <v>13289</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12216516</v>
      </c>
      <c r="BO15" s="431"/>
      <c r="BP15" s="431"/>
      <c r="BQ15" s="431"/>
      <c r="BR15" s="431"/>
      <c r="BS15" s="431"/>
      <c r="BT15" s="431"/>
      <c r="BU15" s="432"/>
      <c r="BV15" s="430">
        <v>12147447</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23.4</v>
      </c>
      <c r="AD16" s="555"/>
      <c r="AE16" s="555"/>
      <c r="AF16" s="555"/>
      <c r="AG16" s="556"/>
      <c r="AH16" s="554">
        <v>22.6</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28847988</v>
      </c>
      <c r="BO16" s="468"/>
      <c r="BP16" s="468"/>
      <c r="BQ16" s="468"/>
      <c r="BR16" s="468"/>
      <c r="BS16" s="468"/>
      <c r="BT16" s="468"/>
      <c r="BU16" s="469"/>
      <c r="BV16" s="467">
        <v>28571204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37208</v>
      </c>
      <c r="AD17" s="519"/>
      <c r="AE17" s="519"/>
      <c r="AF17" s="519"/>
      <c r="AG17" s="561"/>
      <c r="AH17" s="518">
        <v>37743</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15480165</v>
      </c>
      <c r="BO17" s="468"/>
      <c r="BP17" s="468"/>
      <c r="BQ17" s="468"/>
      <c r="BR17" s="468"/>
      <c r="BS17" s="468"/>
      <c r="BT17" s="468"/>
      <c r="BU17" s="469"/>
      <c r="BV17" s="467">
        <v>15401952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487.6</v>
      </c>
      <c r="M18" s="583"/>
      <c r="N18" s="583"/>
      <c r="O18" s="583"/>
      <c r="P18" s="583"/>
      <c r="Q18" s="583"/>
      <c r="R18" s="584"/>
      <c r="S18" s="584"/>
      <c r="T18" s="584"/>
      <c r="U18" s="584"/>
      <c r="V18" s="585"/>
      <c r="W18" s="485"/>
      <c r="X18" s="486"/>
      <c r="Y18" s="486"/>
      <c r="Z18" s="486"/>
      <c r="AA18" s="486"/>
      <c r="AB18" s="477"/>
      <c r="AC18" s="586">
        <v>64.5</v>
      </c>
      <c r="AD18" s="587"/>
      <c r="AE18" s="587"/>
      <c r="AF18" s="587"/>
      <c r="AG18" s="588"/>
      <c r="AH18" s="586">
        <v>64.3</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31734615</v>
      </c>
      <c r="BO18" s="468"/>
      <c r="BP18" s="468"/>
      <c r="BQ18" s="468"/>
      <c r="BR18" s="468"/>
      <c r="BS18" s="468"/>
      <c r="BT18" s="468"/>
      <c r="BU18" s="469"/>
      <c r="BV18" s="467">
        <v>31716723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252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38753336</v>
      </c>
      <c r="BO19" s="468"/>
      <c r="BP19" s="468"/>
      <c r="BQ19" s="468"/>
      <c r="BR19" s="468"/>
      <c r="BS19" s="468"/>
      <c r="BT19" s="468"/>
      <c r="BU19" s="469"/>
      <c r="BV19" s="467">
        <v>40380974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43872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84585108</v>
      </c>
      <c r="BO23" s="468"/>
      <c r="BP23" s="468"/>
      <c r="BQ23" s="468"/>
      <c r="BR23" s="468"/>
      <c r="BS23" s="468"/>
      <c r="BT23" s="468"/>
      <c r="BU23" s="469"/>
      <c r="BV23" s="467">
        <v>85090282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7704</v>
      </c>
      <c r="R24" s="519"/>
      <c r="S24" s="519"/>
      <c r="T24" s="519"/>
      <c r="U24" s="519"/>
      <c r="V24" s="561"/>
      <c r="W24" s="620"/>
      <c r="X24" s="608"/>
      <c r="Y24" s="609"/>
      <c r="Z24" s="517" t="s">
        <v>172</v>
      </c>
      <c r="AA24" s="497"/>
      <c r="AB24" s="497"/>
      <c r="AC24" s="497"/>
      <c r="AD24" s="497"/>
      <c r="AE24" s="497"/>
      <c r="AF24" s="497"/>
      <c r="AG24" s="498"/>
      <c r="AH24" s="518">
        <v>1148</v>
      </c>
      <c r="AI24" s="519"/>
      <c r="AJ24" s="519"/>
      <c r="AK24" s="519"/>
      <c r="AL24" s="561"/>
      <c r="AM24" s="518">
        <v>3497956</v>
      </c>
      <c r="AN24" s="519"/>
      <c r="AO24" s="519"/>
      <c r="AP24" s="519"/>
      <c r="AQ24" s="519"/>
      <c r="AR24" s="561"/>
      <c r="AS24" s="518">
        <v>3047</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59583952</v>
      </c>
      <c r="BO24" s="468"/>
      <c r="BP24" s="468"/>
      <c r="BQ24" s="468"/>
      <c r="BR24" s="468"/>
      <c r="BS24" s="468"/>
      <c r="BT24" s="468"/>
      <c r="BU24" s="469"/>
      <c r="BV24" s="467">
        <v>59651797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2</v>
      </c>
      <c r="M25" s="519"/>
      <c r="N25" s="519"/>
      <c r="O25" s="519"/>
      <c r="P25" s="561"/>
      <c r="Q25" s="518">
        <v>7700</v>
      </c>
      <c r="R25" s="519"/>
      <c r="S25" s="519"/>
      <c r="T25" s="519"/>
      <c r="U25" s="519"/>
      <c r="V25" s="561"/>
      <c r="W25" s="620"/>
      <c r="X25" s="608"/>
      <c r="Y25" s="609"/>
      <c r="Z25" s="517" t="s">
        <v>175</v>
      </c>
      <c r="AA25" s="497"/>
      <c r="AB25" s="497"/>
      <c r="AC25" s="497"/>
      <c r="AD25" s="497"/>
      <c r="AE25" s="497"/>
      <c r="AF25" s="497"/>
      <c r="AG25" s="498"/>
      <c r="AH25" s="518">
        <v>180</v>
      </c>
      <c r="AI25" s="519"/>
      <c r="AJ25" s="519"/>
      <c r="AK25" s="519"/>
      <c r="AL25" s="561"/>
      <c r="AM25" s="518">
        <v>519480</v>
      </c>
      <c r="AN25" s="519"/>
      <c r="AO25" s="519"/>
      <c r="AP25" s="519"/>
      <c r="AQ25" s="519"/>
      <c r="AR25" s="561"/>
      <c r="AS25" s="518">
        <v>2886</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4789949</v>
      </c>
      <c r="BO25" s="431"/>
      <c r="BP25" s="431"/>
      <c r="BQ25" s="431"/>
      <c r="BR25" s="431"/>
      <c r="BS25" s="431"/>
      <c r="BT25" s="431"/>
      <c r="BU25" s="432"/>
      <c r="BV25" s="430">
        <v>5431730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6900</v>
      </c>
      <c r="R26" s="519"/>
      <c r="S26" s="519"/>
      <c r="T26" s="519"/>
      <c r="U26" s="519"/>
      <c r="V26" s="561"/>
      <c r="W26" s="620"/>
      <c r="X26" s="608"/>
      <c r="Y26" s="609"/>
      <c r="Z26" s="517" t="s">
        <v>178</v>
      </c>
      <c r="AA26" s="630"/>
      <c r="AB26" s="630"/>
      <c r="AC26" s="630"/>
      <c r="AD26" s="630"/>
      <c r="AE26" s="630"/>
      <c r="AF26" s="630"/>
      <c r="AG26" s="631"/>
      <c r="AH26" s="518">
        <v>88</v>
      </c>
      <c r="AI26" s="519"/>
      <c r="AJ26" s="519"/>
      <c r="AK26" s="519"/>
      <c r="AL26" s="561"/>
      <c r="AM26" s="518">
        <v>294624</v>
      </c>
      <c r="AN26" s="519"/>
      <c r="AO26" s="519"/>
      <c r="AP26" s="519"/>
      <c r="AQ26" s="519"/>
      <c r="AR26" s="561"/>
      <c r="AS26" s="518">
        <v>3348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v>1500000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5030</v>
      </c>
      <c r="R27" s="519"/>
      <c r="S27" s="519"/>
      <c r="T27" s="519"/>
      <c r="U27" s="519"/>
      <c r="V27" s="561"/>
      <c r="W27" s="620"/>
      <c r="X27" s="608"/>
      <c r="Y27" s="609"/>
      <c r="Z27" s="517" t="s">
        <v>181</v>
      </c>
      <c r="AA27" s="497"/>
      <c r="AB27" s="497"/>
      <c r="AC27" s="497"/>
      <c r="AD27" s="497"/>
      <c r="AE27" s="497"/>
      <c r="AF27" s="497"/>
      <c r="AG27" s="498"/>
      <c r="AH27" s="518">
        <v>12</v>
      </c>
      <c r="AI27" s="519"/>
      <c r="AJ27" s="519"/>
      <c r="AK27" s="519"/>
      <c r="AL27" s="561"/>
      <c r="AM27" s="518">
        <v>45196</v>
      </c>
      <c r="AN27" s="519"/>
      <c r="AO27" s="519"/>
      <c r="AP27" s="519"/>
      <c r="AQ27" s="519"/>
      <c r="AR27" s="561"/>
      <c r="AS27" s="518">
        <v>3766</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1640934</v>
      </c>
      <c r="BO27" s="644"/>
      <c r="BP27" s="644"/>
      <c r="BQ27" s="644"/>
      <c r="BR27" s="644"/>
      <c r="BS27" s="644"/>
      <c r="BT27" s="644"/>
      <c r="BU27" s="645"/>
      <c r="BV27" s="643">
        <v>1635131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4590</v>
      </c>
      <c r="R28" s="519"/>
      <c r="S28" s="519"/>
      <c r="T28" s="519"/>
      <c r="U28" s="519"/>
      <c r="V28" s="561"/>
      <c r="W28" s="620"/>
      <c r="X28" s="608"/>
      <c r="Y28" s="609"/>
      <c r="Z28" s="517" t="s">
        <v>184</v>
      </c>
      <c r="AA28" s="497"/>
      <c r="AB28" s="497"/>
      <c r="AC28" s="497"/>
      <c r="AD28" s="497"/>
      <c r="AE28" s="497"/>
      <c r="AF28" s="497"/>
      <c r="AG28" s="498"/>
      <c r="AH28" s="518" t="s">
        <v>185</v>
      </c>
      <c r="AI28" s="519"/>
      <c r="AJ28" s="519"/>
      <c r="AK28" s="519"/>
      <c r="AL28" s="561"/>
      <c r="AM28" s="518" t="s">
        <v>138</v>
      </c>
      <c r="AN28" s="519"/>
      <c r="AO28" s="519"/>
      <c r="AP28" s="519"/>
      <c r="AQ28" s="519"/>
      <c r="AR28" s="561"/>
      <c r="AS28" s="518" t="s">
        <v>185</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1050347</v>
      </c>
      <c r="BO28" s="431"/>
      <c r="BP28" s="431"/>
      <c r="BQ28" s="431"/>
      <c r="BR28" s="431"/>
      <c r="BS28" s="431"/>
      <c r="BT28" s="431"/>
      <c r="BU28" s="432"/>
      <c r="BV28" s="430">
        <v>2054582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28</v>
      </c>
      <c r="M29" s="519"/>
      <c r="N29" s="519"/>
      <c r="O29" s="519"/>
      <c r="P29" s="561"/>
      <c r="Q29" s="518">
        <v>4380</v>
      </c>
      <c r="R29" s="519"/>
      <c r="S29" s="519"/>
      <c r="T29" s="519"/>
      <c r="U29" s="519"/>
      <c r="V29" s="561"/>
      <c r="W29" s="621"/>
      <c r="X29" s="622"/>
      <c r="Y29" s="623"/>
      <c r="Z29" s="517" t="s">
        <v>188</v>
      </c>
      <c r="AA29" s="497"/>
      <c r="AB29" s="497"/>
      <c r="AC29" s="497"/>
      <c r="AD29" s="497"/>
      <c r="AE29" s="497"/>
      <c r="AF29" s="497"/>
      <c r="AG29" s="498"/>
      <c r="AH29" s="518">
        <v>1160</v>
      </c>
      <c r="AI29" s="519"/>
      <c r="AJ29" s="519"/>
      <c r="AK29" s="519"/>
      <c r="AL29" s="561"/>
      <c r="AM29" s="518">
        <v>3543152</v>
      </c>
      <c r="AN29" s="519"/>
      <c r="AO29" s="519"/>
      <c r="AP29" s="519"/>
      <c r="AQ29" s="519"/>
      <c r="AR29" s="561"/>
      <c r="AS29" s="518">
        <v>3054</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468504</v>
      </c>
      <c r="BO29" s="468"/>
      <c r="BP29" s="468"/>
      <c r="BQ29" s="468"/>
      <c r="BR29" s="468"/>
      <c r="BS29" s="468"/>
      <c r="BT29" s="468"/>
      <c r="BU29" s="469"/>
      <c r="BV29" s="467">
        <v>512942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11254145</v>
      </c>
      <c r="BO30" s="644"/>
      <c r="BP30" s="644"/>
      <c r="BQ30" s="644"/>
      <c r="BR30" s="644"/>
      <c r="BS30" s="644"/>
      <c r="BT30" s="644"/>
      <c r="BU30" s="645"/>
      <c r="BV30" s="643">
        <v>11708792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199</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197</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6</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10</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14</v>
      </c>
      <c r="BF34" s="656"/>
      <c r="BG34" s="657" t="str">
        <f>IF('各会計、関係団体の財政状況及び健全化判断比率'!B36="","",'各会計、関係団体の財政状況及び健全化判断比率'!B36)</f>
        <v>下水道特別会計</v>
      </c>
      <c r="BH34" s="657"/>
      <c r="BI34" s="657"/>
      <c r="BJ34" s="657"/>
      <c r="BK34" s="657"/>
      <c r="BL34" s="657"/>
      <c r="BM34" s="657"/>
      <c r="BN34" s="657"/>
      <c r="BO34" s="657"/>
      <c r="BP34" s="657"/>
      <c r="BQ34" s="657"/>
      <c r="BR34" s="657"/>
      <c r="BS34" s="657"/>
      <c r="BT34" s="657"/>
      <c r="BU34" s="657"/>
      <c r="BV34" s="214"/>
      <c r="BW34" s="656">
        <f>IF(BY34="","",MAX(C34:D43,U34:V43,AM34:AN43,BE34:BF43)+1)</f>
        <v>18</v>
      </c>
      <c r="BX34" s="656"/>
      <c r="BY34" s="657" t="str">
        <f>IF('各会計、関係団体の財政状況及び健全化判断比率'!B68="","",'各会計、関係団体の財政状況及び健全化判断比率'!B68)</f>
        <v>佐賀県後期高齢者医療広域連合（一般会計）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22</v>
      </c>
      <c r="CP34" s="656"/>
      <c r="CQ34" s="657" t="str">
        <f>IF('各会計、関係団体の財政状況及び健全化判断比率'!BS7="","",'各会計、関係団体の財政状況及び健全化判断比率'!BS7)</f>
        <v>唐津市土地開発公社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養護老人ホーム特別会計</v>
      </c>
      <c r="F35" s="657"/>
      <c r="G35" s="657"/>
      <c r="H35" s="657"/>
      <c r="I35" s="657"/>
      <c r="J35" s="657"/>
      <c r="K35" s="657"/>
      <c r="L35" s="657"/>
      <c r="M35" s="657"/>
      <c r="N35" s="657"/>
      <c r="O35" s="657"/>
      <c r="P35" s="657"/>
      <c r="Q35" s="657"/>
      <c r="R35" s="657"/>
      <c r="S35" s="657"/>
      <c r="T35" s="214"/>
      <c r="U35" s="656">
        <f>IF(W35="","",U34+1)</f>
        <v>7</v>
      </c>
      <c r="V35" s="656"/>
      <c r="W35" s="657" t="str">
        <f>IF('各会計、関係団体の財政状況及び健全化判断比率'!B29="","",'各会計、関係団体の財政状況及び健全化判断比率'!B29)</f>
        <v>介護保険特別会計（普通会計除く）</v>
      </c>
      <c r="X35" s="657"/>
      <c r="Y35" s="657"/>
      <c r="Z35" s="657"/>
      <c r="AA35" s="657"/>
      <c r="AB35" s="657"/>
      <c r="AC35" s="657"/>
      <c r="AD35" s="657"/>
      <c r="AE35" s="657"/>
      <c r="AF35" s="657"/>
      <c r="AG35" s="657"/>
      <c r="AH35" s="657"/>
      <c r="AI35" s="657"/>
      <c r="AJ35" s="657"/>
      <c r="AK35" s="657"/>
      <c r="AL35" s="214"/>
      <c r="AM35" s="656">
        <f t="shared" ref="AM35:AM43" si="0">IF(AO35="","",AM34+1)</f>
        <v>11</v>
      </c>
      <c r="AN35" s="656"/>
      <c r="AO35" s="657" t="str">
        <f>IF('各会計、関係団体の財政状況及び健全化判断比率'!B33="","",'各会計、関係団体の財政状況及び健全化判断比率'!B33)</f>
        <v>工業用水道事業会計</v>
      </c>
      <c r="AP35" s="657"/>
      <c r="AQ35" s="657"/>
      <c r="AR35" s="657"/>
      <c r="AS35" s="657"/>
      <c r="AT35" s="657"/>
      <c r="AU35" s="657"/>
      <c r="AV35" s="657"/>
      <c r="AW35" s="657"/>
      <c r="AX35" s="657"/>
      <c r="AY35" s="657"/>
      <c r="AZ35" s="657"/>
      <c r="BA35" s="657"/>
      <c r="BB35" s="657"/>
      <c r="BC35" s="657"/>
      <c r="BD35" s="214"/>
      <c r="BE35" s="656">
        <f t="shared" ref="BE35:BE43" si="1">IF(BG35="","",BE34+1)</f>
        <v>15</v>
      </c>
      <c r="BF35" s="656"/>
      <c r="BG35" s="657" t="str">
        <f>IF('各会計、関係団体の財政状況及び健全化判断比率'!B37="","",'各会計、関係団体の財政状況及び健全化判断比率'!B37)</f>
        <v>集落排水特別会計</v>
      </c>
      <c r="BH35" s="657"/>
      <c r="BI35" s="657"/>
      <c r="BJ35" s="657"/>
      <c r="BK35" s="657"/>
      <c r="BL35" s="657"/>
      <c r="BM35" s="657"/>
      <c r="BN35" s="657"/>
      <c r="BO35" s="657"/>
      <c r="BP35" s="657"/>
      <c r="BQ35" s="657"/>
      <c r="BR35" s="657"/>
      <c r="BS35" s="657"/>
      <c r="BT35" s="657"/>
      <c r="BU35" s="657"/>
      <c r="BV35" s="214"/>
      <c r="BW35" s="656">
        <f t="shared" ref="BW35:BW43" si="2">IF(BY35="","",BW34+1)</f>
        <v>19</v>
      </c>
      <c r="BX35" s="656"/>
      <c r="BY35" s="657" t="str">
        <f>IF('各会計、関係団体の財政状況及び健全化判断比率'!B69="","",'各会計、関係団体の財政状況及び健全化判断比率'!B69)</f>
        <v>佐賀県後期高齢者医療広域連合（特別会計）</v>
      </c>
      <c r="BZ35" s="657"/>
      <c r="CA35" s="657"/>
      <c r="CB35" s="657"/>
      <c r="CC35" s="657"/>
      <c r="CD35" s="657"/>
      <c r="CE35" s="657"/>
      <c r="CF35" s="657"/>
      <c r="CG35" s="657"/>
      <c r="CH35" s="657"/>
      <c r="CI35" s="657"/>
      <c r="CJ35" s="657"/>
      <c r="CK35" s="657"/>
      <c r="CL35" s="657"/>
      <c r="CM35" s="657"/>
      <c r="CN35" s="214"/>
      <c r="CO35" s="656">
        <f t="shared" ref="CO35:CO43" si="3">IF(CQ35="","",CO34+1)</f>
        <v>23</v>
      </c>
      <c r="CP35" s="656"/>
      <c r="CQ35" s="657" t="str">
        <f>IF('各会計、関係団体の財政状況及び健全化判断比率'!BS8="","",'各会計、関係団体の財政状況及び健全化判断比率'!BS8)</f>
        <v>唐津市文化事業団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有線テレビ事業特別会計</v>
      </c>
      <c r="F36" s="657"/>
      <c r="G36" s="657"/>
      <c r="H36" s="657"/>
      <c r="I36" s="657"/>
      <c r="J36" s="657"/>
      <c r="K36" s="657"/>
      <c r="L36" s="657"/>
      <c r="M36" s="657"/>
      <c r="N36" s="657"/>
      <c r="O36" s="657"/>
      <c r="P36" s="657"/>
      <c r="Q36" s="657"/>
      <c r="R36" s="657"/>
      <c r="S36" s="657"/>
      <c r="T36" s="214"/>
      <c r="U36" s="656">
        <f t="shared" ref="U36:U43" si="4">IF(W36="","",U35+1)</f>
        <v>8</v>
      </c>
      <c r="V36" s="656"/>
      <c r="W36" s="657" t="str">
        <f>IF('各会計、関係団体の財政状況及び健全化判断比率'!B30="","",'各会計、関係団体の財政状況及び健全化判断比率'!B30)</f>
        <v>後期高齢者医療特別会計（普通会計除く）</v>
      </c>
      <c r="X36" s="657"/>
      <c r="Y36" s="657"/>
      <c r="Z36" s="657"/>
      <c r="AA36" s="657"/>
      <c r="AB36" s="657"/>
      <c r="AC36" s="657"/>
      <c r="AD36" s="657"/>
      <c r="AE36" s="657"/>
      <c r="AF36" s="657"/>
      <c r="AG36" s="657"/>
      <c r="AH36" s="657"/>
      <c r="AI36" s="657"/>
      <c r="AJ36" s="657"/>
      <c r="AK36" s="657"/>
      <c r="AL36" s="214"/>
      <c r="AM36" s="656">
        <f t="shared" si="0"/>
        <v>12</v>
      </c>
      <c r="AN36" s="656"/>
      <c r="AO36" s="657" t="str">
        <f>IF('各会計、関係団体の財政状況及び健全化判断比率'!B34="","",'各会計、関係団体の財政状況及び健全化判断比率'!B34)</f>
        <v>市民病院きたはた事業会計</v>
      </c>
      <c r="AP36" s="657"/>
      <c r="AQ36" s="657"/>
      <c r="AR36" s="657"/>
      <c r="AS36" s="657"/>
      <c r="AT36" s="657"/>
      <c r="AU36" s="657"/>
      <c r="AV36" s="657"/>
      <c r="AW36" s="657"/>
      <c r="AX36" s="657"/>
      <c r="AY36" s="657"/>
      <c r="AZ36" s="657"/>
      <c r="BA36" s="657"/>
      <c r="BB36" s="657"/>
      <c r="BC36" s="657"/>
      <c r="BD36" s="214"/>
      <c r="BE36" s="656">
        <f t="shared" si="1"/>
        <v>16</v>
      </c>
      <c r="BF36" s="656"/>
      <c r="BG36" s="657" t="str">
        <f>IF('各会計、関係団体の財政状況及び健全化判断比率'!B38="","",'各会計、関係団体の財政状況及び健全化判断比率'!B38)</f>
        <v>浄化槽整備特別会計</v>
      </c>
      <c r="BH36" s="657"/>
      <c r="BI36" s="657"/>
      <c r="BJ36" s="657"/>
      <c r="BK36" s="657"/>
      <c r="BL36" s="657"/>
      <c r="BM36" s="657"/>
      <c r="BN36" s="657"/>
      <c r="BO36" s="657"/>
      <c r="BP36" s="657"/>
      <c r="BQ36" s="657"/>
      <c r="BR36" s="657"/>
      <c r="BS36" s="657"/>
      <c r="BT36" s="657"/>
      <c r="BU36" s="657"/>
      <c r="BV36" s="214"/>
      <c r="BW36" s="656">
        <f t="shared" si="2"/>
        <v>20</v>
      </c>
      <c r="BX36" s="656"/>
      <c r="BY36" s="657" t="str">
        <f>IF('各会計、関係団体の財政状況及び健全化判断比率'!B70="","",'各会計、関係団体の財政状況及び健全化判断比率'!B70)</f>
        <v>佐賀市町総合事務組合（一般会計）</v>
      </c>
      <c r="BZ36" s="657"/>
      <c r="CA36" s="657"/>
      <c r="CB36" s="657"/>
      <c r="CC36" s="657"/>
      <c r="CD36" s="657"/>
      <c r="CE36" s="657"/>
      <c r="CF36" s="657"/>
      <c r="CG36" s="657"/>
      <c r="CH36" s="657"/>
      <c r="CI36" s="657"/>
      <c r="CJ36" s="657"/>
      <c r="CK36" s="657"/>
      <c r="CL36" s="657"/>
      <c r="CM36" s="657"/>
      <c r="CN36" s="214"/>
      <c r="CO36" s="656">
        <f t="shared" si="3"/>
        <v>24</v>
      </c>
      <c r="CP36" s="656"/>
      <c r="CQ36" s="657" t="str">
        <f>IF('各会計、関係団体の財政状況及び健全化判断比率'!BS9="","",'各会計、関係団体の財政状況及び健全化判断比率'!BS9)</f>
        <v>肥前風力エネルギー開発</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介護保険特別会計（うち普通会計分）</v>
      </c>
      <c r="F37" s="657"/>
      <c r="G37" s="657"/>
      <c r="H37" s="657"/>
      <c r="I37" s="657"/>
      <c r="J37" s="657"/>
      <c r="K37" s="657"/>
      <c r="L37" s="657"/>
      <c r="M37" s="657"/>
      <c r="N37" s="657"/>
      <c r="O37" s="657"/>
      <c r="P37" s="657"/>
      <c r="Q37" s="657"/>
      <c r="R37" s="657"/>
      <c r="S37" s="657"/>
      <c r="T37" s="214"/>
      <c r="U37" s="656">
        <f t="shared" si="4"/>
        <v>9</v>
      </c>
      <c r="V37" s="656"/>
      <c r="W37" s="657" t="str">
        <f>IF('各会計、関係団体の財政状況及び健全化判断比率'!B31="","",'各会計、関係団体の財政状況及び健全化判断比率'!B31)</f>
        <v>介護サービス事業特別会計</v>
      </c>
      <c r="X37" s="657"/>
      <c r="Y37" s="657"/>
      <c r="Z37" s="657"/>
      <c r="AA37" s="657"/>
      <c r="AB37" s="657"/>
      <c r="AC37" s="657"/>
      <c r="AD37" s="657"/>
      <c r="AE37" s="657"/>
      <c r="AF37" s="657"/>
      <c r="AG37" s="657"/>
      <c r="AH37" s="657"/>
      <c r="AI37" s="657"/>
      <c r="AJ37" s="657"/>
      <c r="AK37" s="657"/>
      <c r="AL37" s="214"/>
      <c r="AM37" s="656">
        <f t="shared" si="0"/>
        <v>13</v>
      </c>
      <c r="AN37" s="656"/>
      <c r="AO37" s="657" t="str">
        <f>IF('各会計、関係団体の財政状況及び健全化判断比率'!B35="","",'各会計、関係団体の財政状況及び健全化判断比率'!B35)</f>
        <v>モーターボート競走事業会計</v>
      </c>
      <c r="AP37" s="657"/>
      <c r="AQ37" s="657"/>
      <c r="AR37" s="657"/>
      <c r="AS37" s="657"/>
      <c r="AT37" s="657"/>
      <c r="AU37" s="657"/>
      <c r="AV37" s="657"/>
      <c r="AW37" s="657"/>
      <c r="AX37" s="657"/>
      <c r="AY37" s="657"/>
      <c r="AZ37" s="657"/>
      <c r="BA37" s="657"/>
      <c r="BB37" s="657"/>
      <c r="BC37" s="657"/>
      <c r="BD37" s="214"/>
      <c r="BE37" s="656">
        <f t="shared" si="1"/>
        <v>17</v>
      </c>
      <c r="BF37" s="656"/>
      <c r="BG37" s="657" t="str">
        <f>IF('各会計、関係団体の財政状況及び健全化判断比率'!B39="","",'各会計、関係団体の財政状況及び健全化判断比率'!B39)</f>
        <v>観光施設特別会計</v>
      </c>
      <c r="BH37" s="657"/>
      <c r="BI37" s="657"/>
      <c r="BJ37" s="657"/>
      <c r="BK37" s="657"/>
      <c r="BL37" s="657"/>
      <c r="BM37" s="657"/>
      <c r="BN37" s="657"/>
      <c r="BO37" s="657"/>
      <c r="BP37" s="657"/>
      <c r="BQ37" s="657"/>
      <c r="BR37" s="657"/>
      <c r="BS37" s="657"/>
      <c r="BT37" s="657"/>
      <c r="BU37" s="657"/>
      <c r="BV37" s="214"/>
      <c r="BW37" s="656">
        <f t="shared" si="2"/>
        <v>21</v>
      </c>
      <c r="BX37" s="656"/>
      <c r="BY37" s="657" t="str">
        <f>IF('各会計、関係団体の財政状況及び健全化判断比率'!B71="","",'各会計、関係団体の財政状況及び健全化判断比率'!B71)</f>
        <v>佐賀市町総合事務組合（特別会計）</v>
      </c>
      <c r="BZ37" s="657"/>
      <c r="CA37" s="657"/>
      <c r="CB37" s="657"/>
      <c r="CC37" s="657"/>
      <c r="CD37" s="657"/>
      <c r="CE37" s="657"/>
      <c r="CF37" s="657"/>
      <c r="CG37" s="657"/>
      <c r="CH37" s="657"/>
      <c r="CI37" s="657"/>
      <c r="CJ37" s="657"/>
      <c r="CK37" s="657"/>
      <c r="CL37" s="657"/>
      <c r="CM37" s="657"/>
      <c r="CN37" s="214"/>
      <c r="CO37" s="656">
        <f t="shared" si="3"/>
        <v>25</v>
      </c>
      <c r="CP37" s="656"/>
      <c r="CQ37" s="657" t="str">
        <f>IF('各会計、関係団体の財政状況及び健全化判断比率'!BS10="","",'各会計、関係団体の財政状況及び健全化判断比率'!BS10)</f>
        <v>桃山天下市</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f t="shared" ref="C38:C43" si="5">IF(E38="","",C37+1)</f>
        <v>5</v>
      </c>
      <c r="D38" s="656"/>
      <c r="E38" s="657" t="str">
        <f>IF('各会計、関係団体の財政状況及び健全化判断比率'!B11="","",'各会計、関係団体の財政状況及び健全化判断比率'!B11)</f>
        <v>後期高齢者医療特別会計（うち普通会計分）</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f t="shared" si="3"/>
        <v>26</v>
      </c>
      <c r="CP38" s="656"/>
      <c r="CQ38" s="657" t="str">
        <f>IF('各会計、関係団体の財政状況及び健全化判断比率'!BS11="","",'各会計、関係団体の財政状況及び健全化判断比率'!BS11)</f>
        <v>鳴神の庄</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27</v>
      </c>
      <c r="CP39" s="656"/>
      <c r="CQ39" s="657" t="str">
        <f>IF('各会計、関係団体の財政状況及び健全化判断比率'!BS12="","",'各会計、関係団体の財政状況及び健全化判断比率'!BS12)</f>
        <v>鳴神温泉</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28</v>
      </c>
      <c r="CP40" s="656"/>
      <c r="CQ40" s="657" t="str">
        <f>IF('各会計、関係団体の財政状況及び健全化判断比率'!BS13="","",'各会計、関係団体の財政状況及び健全化判断比率'!BS13)</f>
        <v>キコリななやま</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f t="shared" si="3"/>
        <v>29</v>
      </c>
      <c r="CP41" s="656"/>
      <c r="CQ41" s="657" t="str">
        <f>IF('各会計、関係団体の財政状況及び健全化判断比率'!BS14="","",'各会計、関係団体の財政状況及び健全化判断比率'!BS14)</f>
        <v>唐津市体育協会</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SS75FAsDwlnfzQvOJe42aB4MQsvr7v0oXm1cDnHZ7gNpkF9eRdWiijgCAgsd0WPbUoRYbE3yWYAzBtag/knkeg==" saltValue="h/aIay8qnaZ4iMi01JOz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48" t="s">
        <v>584</v>
      </c>
      <c r="D34" s="1248"/>
      <c r="E34" s="1249"/>
      <c r="F34" s="32">
        <v>10.47</v>
      </c>
      <c r="G34" s="33">
        <v>13.26</v>
      </c>
      <c r="H34" s="33">
        <v>12.42</v>
      </c>
      <c r="I34" s="33">
        <v>15.63</v>
      </c>
      <c r="J34" s="34">
        <v>19.079999999999998</v>
      </c>
      <c r="K34" s="22"/>
      <c r="L34" s="22"/>
      <c r="M34" s="22"/>
      <c r="N34" s="22"/>
      <c r="O34" s="22"/>
      <c r="P34" s="22"/>
    </row>
    <row r="35" spans="1:16" ht="39" customHeight="1" x14ac:dyDescent="0.15">
      <c r="A35" s="22"/>
      <c r="B35" s="35"/>
      <c r="C35" s="1242" t="s">
        <v>585</v>
      </c>
      <c r="D35" s="1243"/>
      <c r="E35" s="1244"/>
      <c r="F35" s="36">
        <v>4.38</v>
      </c>
      <c r="G35" s="37">
        <v>4.6900000000000004</v>
      </c>
      <c r="H35" s="37">
        <v>4.3099999999999996</v>
      </c>
      <c r="I35" s="37">
        <v>5.05</v>
      </c>
      <c r="J35" s="38">
        <v>5.89</v>
      </c>
      <c r="K35" s="22"/>
      <c r="L35" s="22"/>
      <c r="M35" s="22"/>
      <c r="N35" s="22"/>
      <c r="O35" s="22"/>
      <c r="P35" s="22"/>
    </row>
    <row r="36" spans="1:16" ht="39" customHeight="1" x14ac:dyDescent="0.15">
      <c r="A36" s="22"/>
      <c r="B36" s="35"/>
      <c r="C36" s="1242" t="s">
        <v>586</v>
      </c>
      <c r="D36" s="1243"/>
      <c r="E36" s="1244"/>
      <c r="F36" s="36">
        <v>2.85</v>
      </c>
      <c r="G36" s="37">
        <v>3.13</v>
      </c>
      <c r="H36" s="37">
        <v>3.07</v>
      </c>
      <c r="I36" s="37">
        <v>1.62</v>
      </c>
      <c r="J36" s="38">
        <v>2.66</v>
      </c>
      <c r="K36" s="22"/>
      <c r="L36" s="22"/>
      <c r="M36" s="22"/>
      <c r="N36" s="22"/>
      <c r="O36" s="22"/>
      <c r="P36" s="22"/>
    </row>
    <row r="37" spans="1:16" ht="39" customHeight="1" x14ac:dyDescent="0.15">
      <c r="A37" s="22"/>
      <c r="B37" s="35"/>
      <c r="C37" s="1242" t="s">
        <v>587</v>
      </c>
      <c r="D37" s="1243"/>
      <c r="E37" s="1244"/>
      <c r="F37" s="36" t="s">
        <v>588</v>
      </c>
      <c r="G37" s="37" t="s">
        <v>589</v>
      </c>
      <c r="H37" s="37">
        <v>0.56000000000000005</v>
      </c>
      <c r="I37" s="37">
        <v>0.8</v>
      </c>
      <c r="J37" s="38">
        <v>1.59</v>
      </c>
      <c r="K37" s="22"/>
      <c r="L37" s="22"/>
      <c r="M37" s="22"/>
      <c r="N37" s="22"/>
      <c r="O37" s="22"/>
      <c r="P37" s="22"/>
    </row>
    <row r="38" spans="1:16" ht="39" customHeight="1" x14ac:dyDescent="0.15">
      <c r="A38" s="22"/>
      <c r="B38" s="35"/>
      <c r="C38" s="1242" t="s">
        <v>590</v>
      </c>
      <c r="D38" s="1243"/>
      <c r="E38" s="1244"/>
      <c r="F38" s="36">
        <v>1.45</v>
      </c>
      <c r="G38" s="37">
        <v>1.45</v>
      </c>
      <c r="H38" s="37">
        <v>1.44</v>
      </c>
      <c r="I38" s="37">
        <v>1.59</v>
      </c>
      <c r="J38" s="38">
        <v>0.65</v>
      </c>
      <c r="K38" s="22"/>
      <c r="L38" s="22"/>
      <c r="M38" s="22"/>
      <c r="N38" s="22"/>
      <c r="O38" s="22"/>
      <c r="P38" s="22"/>
    </row>
    <row r="39" spans="1:16" ht="39" customHeight="1" x14ac:dyDescent="0.15">
      <c r="A39" s="22"/>
      <c r="B39" s="35"/>
      <c r="C39" s="1242" t="s">
        <v>591</v>
      </c>
      <c r="D39" s="1243"/>
      <c r="E39" s="1244"/>
      <c r="F39" s="36">
        <v>0.72</v>
      </c>
      <c r="G39" s="37">
        <v>0.35</v>
      </c>
      <c r="H39" s="37">
        <v>0.85</v>
      </c>
      <c r="I39" s="37">
        <v>0.99</v>
      </c>
      <c r="J39" s="38">
        <v>0.62</v>
      </c>
      <c r="K39" s="22"/>
      <c r="L39" s="22"/>
      <c r="M39" s="22"/>
      <c r="N39" s="22"/>
      <c r="O39" s="22"/>
      <c r="P39" s="22"/>
    </row>
    <row r="40" spans="1:16" ht="39" customHeight="1" x14ac:dyDescent="0.15">
      <c r="A40" s="22"/>
      <c r="B40" s="35"/>
      <c r="C40" s="1242" t="s">
        <v>592</v>
      </c>
      <c r="D40" s="1243"/>
      <c r="E40" s="1244"/>
      <c r="F40" s="36">
        <v>0.16</v>
      </c>
      <c r="G40" s="37">
        <v>0.19</v>
      </c>
      <c r="H40" s="37">
        <v>0.23</v>
      </c>
      <c r="I40" s="37">
        <v>0.3</v>
      </c>
      <c r="J40" s="38">
        <v>0.32</v>
      </c>
      <c r="K40" s="22"/>
      <c r="L40" s="22"/>
      <c r="M40" s="22"/>
      <c r="N40" s="22"/>
      <c r="O40" s="22"/>
      <c r="P40" s="22"/>
    </row>
    <row r="41" spans="1:16" ht="39" customHeight="1" x14ac:dyDescent="0.15">
      <c r="A41" s="22"/>
      <c r="B41" s="35"/>
      <c r="C41" s="1242" t="s">
        <v>593</v>
      </c>
      <c r="D41" s="1243"/>
      <c r="E41" s="1244"/>
      <c r="F41" s="36">
        <v>0</v>
      </c>
      <c r="G41" s="37">
        <v>0</v>
      </c>
      <c r="H41" s="37">
        <v>0</v>
      </c>
      <c r="I41" s="37">
        <v>0</v>
      </c>
      <c r="J41" s="38">
        <v>0.21</v>
      </c>
      <c r="K41" s="22"/>
      <c r="L41" s="22"/>
      <c r="M41" s="22"/>
      <c r="N41" s="22"/>
      <c r="O41" s="22"/>
      <c r="P41" s="22"/>
    </row>
    <row r="42" spans="1:16" ht="39" customHeight="1" x14ac:dyDescent="0.15">
      <c r="A42" s="22"/>
      <c r="B42" s="39"/>
      <c r="C42" s="1242" t="s">
        <v>594</v>
      </c>
      <c r="D42" s="1243"/>
      <c r="E42" s="1244"/>
      <c r="F42" s="36" t="s">
        <v>532</v>
      </c>
      <c r="G42" s="37" t="s">
        <v>532</v>
      </c>
      <c r="H42" s="37" t="s">
        <v>532</v>
      </c>
      <c r="I42" s="37" t="s">
        <v>532</v>
      </c>
      <c r="J42" s="38" t="s">
        <v>532</v>
      </c>
      <c r="K42" s="22"/>
      <c r="L42" s="22"/>
      <c r="M42" s="22"/>
      <c r="N42" s="22"/>
      <c r="O42" s="22"/>
      <c r="P42" s="22"/>
    </row>
    <row r="43" spans="1:16" ht="39" customHeight="1" thickBot="1" x14ac:dyDescent="0.2">
      <c r="A43" s="22"/>
      <c r="B43" s="40"/>
      <c r="C43" s="1245" t="s">
        <v>595</v>
      </c>
      <c r="D43" s="1246"/>
      <c r="E43" s="1247"/>
      <c r="F43" s="41">
        <v>1.59</v>
      </c>
      <c r="G43" s="42">
        <v>1.62</v>
      </c>
      <c r="H43" s="42">
        <v>1.07</v>
      </c>
      <c r="I43" s="42">
        <v>0.13</v>
      </c>
      <c r="J43" s="43">
        <v>0.34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MFM0vghSJzau6ZYSoDw7PElV7Of3gdzhLkpq53RsDOp73fMkSBtQe9r12Gml1uwmuQXR0LvgP68iE2gtViBsA==" saltValue="rDahV2nnBUK9J4cwhReE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8540</v>
      </c>
      <c r="L45" s="60">
        <v>8304</v>
      </c>
      <c r="M45" s="60">
        <v>8306</v>
      </c>
      <c r="N45" s="60">
        <v>8016</v>
      </c>
      <c r="O45" s="61">
        <v>7801</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532</v>
      </c>
      <c r="L46" s="64" t="s">
        <v>532</v>
      </c>
      <c r="M46" s="64" t="s">
        <v>532</v>
      </c>
      <c r="N46" s="64" t="s">
        <v>532</v>
      </c>
      <c r="O46" s="65" t="s">
        <v>532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532</v>
      </c>
      <c r="L47" s="64" t="s">
        <v>532</v>
      </c>
      <c r="M47" s="64" t="s">
        <v>532</v>
      </c>
      <c r="N47" s="64" t="s">
        <v>532</v>
      </c>
      <c r="O47" s="65" t="s">
        <v>532</v>
      </c>
      <c r="P47" s="48"/>
      <c r="Q47" s="48"/>
      <c r="R47" s="48"/>
      <c r="S47" s="48"/>
      <c r="T47" s="48"/>
      <c r="U47" s="48"/>
    </row>
    <row r="48" spans="1:21" ht="30.75" customHeight="1" x14ac:dyDescent="0.15">
      <c r="A48" s="48"/>
      <c r="B48" s="1252"/>
      <c r="C48" s="1253"/>
      <c r="D48" s="62"/>
      <c r="E48" s="1258" t="s">
        <v>15</v>
      </c>
      <c r="F48" s="1258"/>
      <c r="G48" s="1258"/>
      <c r="H48" s="1258"/>
      <c r="I48" s="1258"/>
      <c r="J48" s="1259"/>
      <c r="K48" s="63">
        <v>2550</v>
      </c>
      <c r="L48" s="64">
        <v>2707</v>
      </c>
      <c r="M48" s="64">
        <v>2681</v>
      </c>
      <c r="N48" s="64">
        <v>2606</v>
      </c>
      <c r="O48" s="65">
        <v>2305</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532</v>
      </c>
      <c r="L49" s="64" t="s">
        <v>532</v>
      </c>
      <c r="M49" s="64" t="s">
        <v>532</v>
      </c>
      <c r="N49" s="64" t="s">
        <v>532</v>
      </c>
      <c r="O49" s="65" t="s">
        <v>532</v>
      </c>
      <c r="P49" s="48"/>
      <c r="Q49" s="48"/>
      <c r="R49" s="48"/>
      <c r="S49" s="48"/>
      <c r="T49" s="48"/>
      <c r="U49" s="48"/>
    </row>
    <row r="50" spans="1:21" ht="30.75" customHeight="1" x14ac:dyDescent="0.15">
      <c r="A50" s="48"/>
      <c r="B50" s="1252"/>
      <c r="C50" s="1253"/>
      <c r="D50" s="62"/>
      <c r="E50" s="1258" t="s">
        <v>17</v>
      </c>
      <c r="F50" s="1258"/>
      <c r="G50" s="1258"/>
      <c r="H50" s="1258"/>
      <c r="I50" s="1258"/>
      <c r="J50" s="1259"/>
      <c r="K50" s="63">
        <v>390</v>
      </c>
      <c r="L50" s="64">
        <v>262</v>
      </c>
      <c r="M50" s="64">
        <v>176</v>
      </c>
      <c r="N50" s="64">
        <v>139</v>
      </c>
      <c r="O50" s="65">
        <v>83</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532</v>
      </c>
      <c r="L51" s="64">
        <v>3</v>
      </c>
      <c r="M51" s="64">
        <v>1</v>
      </c>
      <c r="N51" s="64" t="s">
        <v>532</v>
      </c>
      <c r="O51" s="65" t="s">
        <v>532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7333</v>
      </c>
      <c r="L52" s="64">
        <v>7401</v>
      </c>
      <c r="M52" s="64">
        <v>7522</v>
      </c>
      <c r="N52" s="64">
        <v>7291</v>
      </c>
      <c r="O52" s="65">
        <v>7123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4147</v>
      </c>
      <c r="L53" s="69">
        <v>3875</v>
      </c>
      <c r="M53" s="69">
        <v>3642</v>
      </c>
      <c r="N53" s="69">
        <v>3470</v>
      </c>
      <c r="O53" s="70">
        <v>3066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x14ac:dyDescent="0.2">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MVrgx/XNuVp1dV0ZieQpxXccCrzW3ylcz8XhdESae/VNmCAREY3zraoWxOIKq84yWJGIzZAkmvzkQRPQecbQ==" saltValue="YmYI00U5InwyEVPZrXpD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76" t="s">
        <v>30</v>
      </c>
      <c r="C41" s="1277"/>
      <c r="D41" s="102"/>
      <c r="E41" s="1282" t="s">
        <v>31</v>
      </c>
      <c r="F41" s="1282"/>
      <c r="G41" s="1282"/>
      <c r="H41" s="1283"/>
      <c r="I41" s="103">
        <v>80619</v>
      </c>
      <c r="J41" s="104">
        <v>85104</v>
      </c>
      <c r="K41" s="104">
        <v>84283</v>
      </c>
      <c r="L41" s="104">
        <v>85090</v>
      </c>
      <c r="M41" s="105">
        <v>84585</v>
      </c>
    </row>
    <row r="42" spans="2:13" ht="27.75" customHeight="1" x14ac:dyDescent="0.15">
      <c r="B42" s="1278"/>
      <c r="C42" s="1279"/>
      <c r="D42" s="106"/>
      <c r="E42" s="1284" t="s">
        <v>32</v>
      </c>
      <c r="F42" s="1284"/>
      <c r="G42" s="1284"/>
      <c r="H42" s="1285"/>
      <c r="I42" s="107">
        <v>5364</v>
      </c>
      <c r="J42" s="108">
        <v>5144</v>
      </c>
      <c r="K42" s="108">
        <v>2585</v>
      </c>
      <c r="L42" s="108">
        <v>2537</v>
      </c>
      <c r="M42" s="109">
        <v>1315</v>
      </c>
    </row>
    <row r="43" spans="2:13" ht="27.75" customHeight="1" x14ac:dyDescent="0.15">
      <c r="B43" s="1278"/>
      <c r="C43" s="1279"/>
      <c r="D43" s="106"/>
      <c r="E43" s="1284" t="s">
        <v>33</v>
      </c>
      <c r="F43" s="1284"/>
      <c r="G43" s="1284"/>
      <c r="H43" s="1285"/>
      <c r="I43" s="107">
        <v>29574</v>
      </c>
      <c r="J43" s="108">
        <v>29561</v>
      </c>
      <c r="K43" s="108">
        <v>29556</v>
      </c>
      <c r="L43" s="108">
        <v>29059</v>
      </c>
      <c r="M43" s="109">
        <v>29750</v>
      </c>
    </row>
    <row r="44" spans="2:13" ht="27.75" customHeight="1" x14ac:dyDescent="0.15">
      <c r="B44" s="1278"/>
      <c r="C44" s="1279"/>
      <c r="D44" s="106"/>
      <c r="E44" s="1284" t="s">
        <v>34</v>
      </c>
      <c r="F44" s="1284"/>
      <c r="G44" s="1284"/>
      <c r="H44" s="1285"/>
      <c r="I44" s="107" t="s">
        <v>532</v>
      </c>
      <c r="J44" s="108" t="s">
        <v>532</v>
      </c>
      <c r="K44" s="108" t="s">
        <v>532</v>
      </c>
      <c r="L44" s="108" t="s">
        <v>532</v>
      </c>
      <c r="M44" s="109" t="s">
        <v>532</v>
      </c>
    </row>
    <row r="45" spans="2:13" ht="27.75" customHeight="1" x14ac:dyDescent="0.15">
      <c r="B45" s="1278"/>
      <c r="C45" s="1279"/>
      <c r="D45" s="106"/>
      <c r="E45" s="1284" t="s">
        <v>35</v>
      </c>
      <c r="F45" s="1284"/>
      <c r="G45" s="1284"/>
      <c r="H45" s="1285"/>
      <c r="I45" s="107">
        <v>9732</v>
      </c>
      <c r="J45" s="108">
        <v>9322</v>
      </c>
      <c r="K45" s="108">
        <v>9197</v>
      </c>
      <c r="L45" s="108">
        <v>8845</v>
      </c>
      <c r="M45" s="109">
        <v>8731</v>
      </c>
    </row>
    <row r="46" spans="2:13" ht="27.75" customHeight="1" x14ac:dyDescent="0.15">
      <c r="B46" s="1278"/>
      <c r="C46" s="1279"/>
      <c r="D46" s="110"/>
      <c r="E46" s="1284" t="s">
        <v>36</v>
      </c>
      <c r="F46" s="1284"/>
      <c r="G46" s="1284"/>
      <c r="H46" s="1285"/>
      <c r="I46" s="107">
        <v>3415</v>
      </c>
      <c r="J46" s="108">
        <v>1502</v>
      </c>
      <c r="K46" s="108">
        <v>1336</v>
      </c>
      <c r="L46" s="108">
        <v>1223</v>
      </c>
      <c r="M46" s="109">
        <v>1140</v>
      </c>
    </row>
    <row r="47" spans="2:13" ht="27.75" customHeight="1" x14ac:dyDescent="0.15">
      <c r="B47" s="1278"/>
      <c r="C47" s="1279"/>
      <c r="D47" s="111"/>
      <c r="E47" s="1286" t="s">
        <v>37</v>
      </c>
      <c r="F47" s="1287"/>
      <c r="G47" s="1287"/>
      <c r="H47" s="1288"/>
      <c r="I47" s="107" t="s">
        <v>532</v>
      </c>
      <c r="J47" s="108" t="s">
        <v>532</v>
      </c>
      <c r="K47" s="108" t="s">
        <v>532</v>
      </c>
      <c r="L47" s="108" t="s">
        <v>532</v>
      </c>
      <c r="M47" s="109" t="s">
        <v>532</v>
      </c>
    </row>
    <row r="48" spans="2:13" ht="27.75" customHeight="1" x14ac:dyDescent="0.15">
      <c r="B48" s="1278"/>
      <c r="C48" s="1279"/>
      <c r="D48" s="106"/>
      <c r="E48" s="1284" t="s">
        <v>38</v>
      </c>
      <c r="F48" s="1284"/>
      <c r="G48" s="1284"/>
      <c r="H48" s="1285"/>
      <c r="I48" s="107" t="s">
        <v>532</v>
      </c>
      <c r="J48" s="108" t="s">
        <v>532</v>
      </c>
      <c r="K48" s="108" t="s">
        <v>532</v>
      </c>
      <c r="L48" s="108" t="s">
        <v>532</v>
      </c>
      <c r="M48" s="109" t="s">
        <v>532</v>
      </c>
    </row>
    <row r="49" spans="2:13" ht="27.75" customHeight="1" x14ac:dyDescent="0.15">
      <c r="B49" s="1280"/>
      <c r="C49" s="1281"/>
      <c r="D49" s="106"/>
      <c r="E49" s="1284" t="s">
        <v>39</v>
      </c>
      <c r="F49" s="1284"/>
      <c r="G49" s="1284"/>
      <c r="H49" s="1285"/>
      <c r="I49" s="107" t="s">
        <v>532</v>
      </c>
      <c r="J49" s="108" t="s">
        <v>532</v>
      </c>
      <c r="K49" s="108" t="s">
        <v>532</v>
      </c>
      <c r="L49" s="108" t="s">
        <v>532</v>
      </c>
      <c r="M49" s="109" t="s">
        <v>532</v>
      </c>
    </row>
    <row r="50" spans="2:13" ht="27.75" customHeight="1" x14ac:dyDescent="0.15">
      <c r="B50" s="1289" t="s">
        <v>40</v>
      </c>
      <c r="C50" s="1290"/>
      <c r="D50" s="112"/>
      <c r="E50" s="1284" t="s">
        <v>41</v>
      </c>
      <c r="F50" s="1284"/>
      <c r="G50" s="1284"/>
      <c r="H50" s="1285"/>
      <c r="I50" s="107">
        <v>11640</v>
      </c>
      <c r="J50" s="108">
        <v>11039</v>
      </c>
      <c r="K50" s="108">
        <v>11075</v>
      </c>
      <c r="L50" s="108">
        <v>11863</v>
      </c>
      <c r="M50" s="109">
        <v>10901</v>
      </c>
    </row>
    <row r="51" spans="2:13" ht="27.75" customHeight="1" x14ac:dyDescent="0.15">
      <c r="B51" s="1278"/>
      <c r="C51" s="1279"/>
      <c r="D51" s="106"/>
      <c r="E51" s="1284" t="s">
        <v>42</v>
      </c>
      <c r="F51" s="1284"/>
      <c r="G51" s="1284"/>
      <c r="H51" s="1285"/>
      <c r="I51" s="107">
        <v>2607</v>
      </c>
      <c r="J51" s="108">
        <v>2689</v>
      </c>
      <c r="K51" s="108">
        <v>2836</v>
      </c>
      <c r="L51" s="108">
        <v>3146</v>
      </c>
      <c r="M51" s="109">
        <v>3193</v>
      </c>
    </row>
    <row r="52" spans="2:13" ht="27.75" customHeight="1" x14ac:dyDescent="0.15">
      <c r="B52" s="1280"/>
      <c r="C52" s="1281"/>
      <c r="D52" s="106"/>
      <c r="E52" s="1284" t="s">
        <v>43</v>
      </c>
      <c r="F52" s="1284"/>
      <c r="G52" s="1284"/>
      <c r="H52" s="1285"/>
      <c r="I52" s="107">
        <v>77012</v>
      </c>
      <c r="J52" s="108">
        <v>79391</v>
      </c>
      <c r="K52" s="108">
        <v>82201</v>
      </c>
      <c r="L52" s="108">
        <v>82173</v>
      </c>
      <c r="M52" s="109">
        <v>80151</v>
      </c>
    </row>
    <row r="53" spans="2:13" ht="27.75" customHeight="1" thickBot="1" x14ac:dyDescent="0.2">
      <c r="B53" s="1291" t="s">
        <v>44</v>
      </c>
      <c r="C53" s="1292"/>
      <c r="D53" s="113"/>
      <c r="E53" s="1293" t="s">
        <v>45</v>
      </c>
      <c r="F53" s="1293"/>
      <c r="G53" s="1293"/>
      <c r="H53" s="1294"/>
      <c r="I53" s="114">
        <v>37444</v>
      </c>
      <c r="J53" s="115">
        <v>37514</v>
      </c>
      <c r="K53" s="115">
        <v>30844</v>
      </c>
      <c r="L53" s="115">
        <v>29572</v>
      </c>
      <c r="M53" s="116">
        <v>31275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SfBmZPmMjm+gqNsf/eUqbmDwdC1ChvgVKamEI+WQspRrcLuDRFFZcLb0xK42bi7kWv7CPenc3qTsQ9QxXTC8w==" saltValue="i1sDGR/TMpVvvkmfv6Ep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3" t="s">
        <v>48</v>
      </c>
      <c r="D55" s="1303"/>
      <c r="E55" s="1304"/>
      <c r="F55" s="128">
        <v>2546</v>
      </c>
      <c r="G55" s="128">
        <v>2055</v>
      </c>
      <c r="H55" s="129">
        <v>1050</v>
      </c>
    </row>
    <row r="56" spans="2:8" ht="52.5" customHeight="1" x14ac:dyDescent="0.15">
      <c r="B56" s="130"/>
      <c r="C56" s="1305" t="s">
        <v>49</v>
      </c>
      <c r="D56" s="1305"/>
      <c r="E56" s="1306"/>
      <c r="F56" s="131">
        <v>518</v>
      </c>
      <c r="G56" s="131">
        <v>513</v>
      </c>
      <c r="H56" s="132">
        <v>469</v>
      </c>
    </row>
    <row r="57" spans="2:8" ht="53.25" customHeight="1" x14ac:dyDescent="0.15">
      <c r="B57" s="130"/>
      <c r="C57" s="1307" t="s">
        <v>50</v>
      </c>
      <c r="D57" s="1307"/>
      <c r="E57" s="1308"/>
      <c r="F57" s="133">
        <v>11010</v>
      </c>
      <c r="G57" s="133">
        <v>11709</v>
      </c>
      <c r="H57" s="134">
        <v>11254</v>
      </c>
    </row>
    <row r="58" spans="2:8" ht="45.75" customHeight="1" x14ac:dyDescent="0.15">
      <c r="B58" s="135"/>
      <c r="C58" s="1295" t="s">
        <v>614</v>
      </c>
      <c r="D58" s="1296"/>
      <c r="E58" s="1297"/>
      <c r="F58" s="136">
        <v>3715</v>
      </c>
      <c r="G58" s="136">
        <v>4860</v>
      </c>
      <c r="H58" s="137">
        <v>3800</v>
      </c>
    </row>
    <row r="59" spans="2:8" ht="45.75" customHeight="1" x14ac:dyDescent="0.15">
      <c r="B59" s="135"/>
      <c r="C59" s="1295" t="s">
        <v>615</v>
      </c>
      <c r="D59" s="1296"/>
      <c r="E59" s="1297"/>
      <c r="F59" s="136">
        <v>1539</v>
      </c>
      <c r="G59" s="136">
        <v>1615</v>
      </c>
      <c r="H59" s="137">
        <v>2576</v>
      </c>
    </row>
    <row r="60" spans="2:8" ht="45.75" customHeight="1" x14ac:dyDescent="0.15">
      <c r="B60" s="135"/>
      <c r="C60" s="1295" t="s">
        <v>616</v>
      </c>
      <c r="D60" s="1296"/>
      <c r="E60" s="1297"/>
      <c r="F60" s="136">
        <v>1037</v>
      </c>
      <c r="G60" s="136">
        <v>1165</v>
      </c>
      <c r="H60" s="137">
        <v>1379</v>
      </c>
    </row>
    <row r="61" spans="2:8" ht="45.75" customHeight="1" x14ac:dyDescent="0.15">
      <c r="B61" s="135"/>
      <c r="C61" s="1295" t="s">
        <v>618</v>
      </c>
      <c r="D61" s="1296"/>
      <c r="E61" s="1297"/>
      <c r="F61" s="136">
        <v>2233</v>
      </c>
      <c r="G61" s="136">
        <v>1757</v>
      </c>
      <c r="H61" s="137">
        <v>1354</v>
      </c>
    </row>
    <row r="62" spans="2:8" ht="45.75" customHeight="1" thickBot="1" x14ac:dyDescent="0.2">
      <c r="B62" s="138"/>
      <c r="C62" s="1298" t="s">
        <v>617</v>
      </c>
      <c r="D62" s="1299"/>
      <c r="E62" s="1300"/>
      <c r="F62" s="139">
        <v>877</v>
      </c>
      <c r="G62" s="139">
        <v>772</v>
      </c>
      <c r="H62" s="140">
        <v>773</v>
      </c>
    </row>
    <row r="63" spans="2:8" ht="52.5" customHeight="1" thickBot="1" x14ac:dyDescent="0.2">
      <c r="B63" s="141"/>
      <c r="C63" s="1301" t="s">
        <v>51</v>
      </c>
      <c r="D63" s="1301"/>
      <c r="E63" s="1302"/>
      <c r="F63" s="142">
        <v>14074</v>
      </c>
      <c r="G63" s="142">
        <v>14276</v>
      </c>
      <c r="H63" s="143">
        <v>12773</v>
      </c>
    </row>
    <row r="64" spans="2:8" ht="15" customHeight="1" x14ac:dyDescent="0.15"/>
  </sheetData>
  <sheetProtection algorithmName="SHA-512" hashValue="0YnfWXljo1d9gndyQlXvgXU5FkLnySXdN4BibNxn//mI7KKnFyQbIejTEEnc1N/ilaHDIvtNR2Xz/rHRSbUGVg==" saltValue="rIpdpUEbsWILRU+q4bcN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C14" sqref="BC14"/>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634</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622</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574</v>
      </c>
      <c r="BQ50" s="1315"/>
      <c r="BR50" s="1315"/>
      <c r="BS50" s="1315"/>
      <c r="BT50" s="1315"/>
      <c r="BU50" s="1315"/>
      <c r="BV50" s="1315"/>
      <c r="BW50" s="1315"/>
      <c r="BX50" s="1315" t="s">
        <v>575</v>
      </c>
      <c r="BY50" s="1315"/>
      <c r="BZ50" s="1315"/>
      <c r="CA50" s="1315"/>
      <c r="CB50" s="1315"/>
      <c r="CC50" s="1315"/>
      <c r="CD50" s="1315"/>
      <c r="CE50" s="1315"/>
      <c r="CF50" s="1315" t="s">
        <v>576</v>
      </c>
      <c r="CG50" s="1315"/>
      <c r="CH50" s="1315"/>
      <c r="CI50" s="1315"/>
      <c r="CJ50" s="1315"/>
      <c r="CK50" s="1315"/>
      <c r="CL50" s="1315"/>
      <c r="CM50" s="1315"/>
      <c r="CN50" s="1315" t="s">
        <v>577</v>
      </c>
      <c r="CO50" s="1315"/>
      <c r="CP50" s="1315"/>
      <c r="CQ50" s="1315"/>
      <c r="CR50" s="1315"/>
      <c r="CS50" s="1315"/>
      <c r="CT50" s="1315"/>
      <c r="CU50" s="1315"/>
      <c r="CV50" s="1315" t="s">
        <v>578</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623</v>
      </c>
      <c r="AO51" s="1314"/>
      <c r="AP51" s="1314"/>
      <c r="AQ51" s="1314"/>
      <c r="AR51" s="1314"/>
      <c r="AS51" s="1314"/>
      <c r="AT51" s="1314"/>
      <c r="AU51" s="1314"/>
      <c r="AV51" s="1314"/>
      <c r="AW51" s="1314"/>
      <c r="AX51" s="1314"/>
      <c r="AY51" s="1314"/>
      <c r="AZ51" s="1314"/>
      <c r="BA51" s="1314"/>
      <c r="BB51" s="1314" t="s">
        <v>625</v>
      </c>
      <c r="BC51" s="1314"/>
      <c r="BD51" s="1314"/>
      <c r="BE51" s="1314"/>
      <c r="BF51" s="1314"/>
      <c r="BG51" s="1314"/>
      <c r="BH51" s="1314"/>
      <c r="BI51" s="1314"/>
      <c r="BJ51" s="1314"/>
      <c r="BK51" s="1314"/>
      <c r="BL51" s="1314"/>
      <c r="BM51" s="1314"/>
      <c r="BN51" s="1314"/>
      <c r="BO51" s="1314"/>
      <c r="BP51" s="1311">
        <v>128.19999999999999</v>
      </c>
      <c r="BQ51" s="1311"/>
      <c r="BR51" s="1311"/>
      <c r="BS51" s="1311"/>
      <c r="BT51" s="1311"/>
      <c r="BU51" s="1311"/>
      <c r="BV51" s="1311"/>
      <c r="BW51" s="1311"/>
      <c r="BX51" s="1311">
        <v>130.80000000000001</v>
      </c>
      <c r="BY51" s="1311"/>
      <c r="BZ51" s="1311"/>
      <c r="CA51" s="1311"/>
      <c r="CB51" s="1311"/>
      <c r="CC51" s="1311"/>
      <c r="CD51" s="1311"/>
      <c r="CE51" s="1311"/>
      <c r="CF51" s="1311">
        <v>109.9</v>
      </c>
      <c r="CG51" s="1311"/>
      <c r="CH51" s="1311"/>
      <c r="CI51" s="1311"/>
      <c r="CJ51" s="1311"/>
      <c r="CK51" s="1311"/>
      <c r="CL51" s="1311"/>
      <c r="CM51" s="1311"/>
      <c r="CN51" s="1311">
        <v>108.1</v>
      </c>
      <c r="CO51" s="1311"/>
      <c r="CP51" s="1311"/>
      <c r="CQ51" s="1311"/>
      <c r="CR51" s="1311"/>
      <c r="CS51" s="1311"/>
      <c r="CT51" s="1311"/>
      <c r="CU51" s="1311"/>
      <c r="CV51" s="1311">
        <v>115.8</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626</v>
      </c>
      <c r="BC53" s="1314"/>
      <c r="BD53" s="1314"/>
      <c r="BE53" s="1314"/>
      <c r="BF53" s="1314"/>
      <c r="BG53" s="1314"/>
      <c r="BH53" s="1314"/>
      <c r="BI53" s="1314"/>
      <c r="BJ53" s="1314"/>
      <c r="BK53" s="1314"/>
      <c r="BL53" s="1314"/>
      <c r="BM53" s="1314"/>
      <c r="BN53" s="1314"/>
      <c r="BO53" s="1314"/>
      <c r="BP53" s="1311">
        <v>72.099999999999994</v>
      </c>
      <c r="BQ53" s="1311"/>
      <c r="BR53" s="1311"/>
      <c r="BS53" s="1311"/>
      <c r="BT53" s="1311"/>
      <c r="BU53" s="1311"/>
      <c r="BV53" s="1311"/>
      <c r="BW53" s="1311"/>
      <c r="BX53" s="1311">
        <v>72.8</v>
      </c>
      <c r="BY53" s="1311"/>
      <c r="BZ53" s="1311"/>
      <c r="CA53" s="1311"/>
      <c r="CB53" s="1311"/>
      <c r="CC53" s="1311"/>
      <c r="CD53" s="1311"/>
      <c r="CE53" s="1311"/>
      <c r="CF53" s="1311">
        <v>74</v>
      </c>
      <c r="CG53" s="1311"/>
      <c r="CH53" s="1311"/>
      <c r="CI53" s="1311"/>
      <c r="CJ53" s="1311"/>
      <c r="CK53" s="1311"/>
      <c r="CL53" s="1311"/>
      <c r="CM53" s="1311"/>
      <c r="CN53" s="1311">
        <v>74.900000000000006</v>
      </c>
      <c r="CO53" s="1311"/>
      <c r="CP53" s="1311"/>
      <c r="CQ53" s="1311"/>
      <c r="CR53" s="1311"/>
      <c r="CS53" s="1311"/>
      <c r="CT53" s="1311"/>
      <c r="CU53" s="1311"/>
      <c r="CV53" s="1311">
        <v>76.2</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627</v>
      </c>
      <c r="AO55" s="1315"/>
      <c r="AP55" s="1315"/>
      <c r="AQ55" s="1315"/>
      <c r="AR55" s="1315"/>
      <c r="AS55" s="1315"/>
      <c r="AT55" s="1315"/>
      <c r="AU55" s="1315"/>
      <c r="AV55" s="1315"/>
      <c r="AW55" s="1315"/>
      <c r="AX55" s="1315"/>
      <c r="AY55" s="1315"/>
      <c r="AZ55" s="1315"/>
      <c r="BA55" s="1315"/>
      <c r="BB55" s="1314" t="s">
        <v>625</v>
      </c>
      <c r="BC55" s="1314"/>
      <c r="BD55" s="1314"/>
      <c r="BE55" s="1314"/>
      <c r="BF55" s="1314"/>
      <c r="BG55" s="1314"/>
      <c r="BH55" s="1314"/>
      <c r="BI55" s="1314"/>
      <c r="BJ55" s="1314"/>
      <c r="BK55" s="1314"/>
      <c r="BL55" s="1314"/>
      <c r="BM55" s="1314"/>
      <c r="BN55" s="1314"/>
      <c r="BO55" s="1314"/>
      <c r="BP55" s="1311">
        <v>34.9</v>
      </c>
      <c r="BQ55" s="1311"/>
      <c r="BR55" s="1311"/>
      <c r="BS55" s="1311"/>
      <c r="BT55" s="1311"/>
      <c r="BU55" s="1311"/>
      <c r="BV55" s="1311"/>
      <c r="BW55" s="1311"/>
      <c r="BX55" s="1311">
        <v>53.1</v>
      </c>
      <c r="BY55" s="1311"/>
      <c r="BZ55" s="1311"/>
      <c r="CA55" s="1311"/>
      <c r="CB55" s="1311"/>
      <c r="CC55" s="1311"/>
      <c r="CD55" s="1311"/>
      <c r="CE55" s="1311"/>
      <c r="CF55" s="1311">
        <v>51.2</v>
      </c>
      <c r="CG55" s="1311"/>
      <c r="CH55" s="1311"/>
      <c r="CI55" s="1311"/>
      <c r="CJ55" s="1311"/>
      <c r="CK55" s="1311"/>
      <c r="CL55" s="1311"/>
      <c r="CM55" s="1311"/>
      <c r="CN55" s="1311">
        <v>47.2</v>
      </c>
      <c r="CO55" s="1311"/>
      <c r="CP55" s="1311"/>
      <c r="CQ55" s="1311"/>
      <c r="CR55" s="1311"/>
      <c r="CS55" s="1311"/>
      <c r="CT55" s="1311"/>
      <c r="CU55" s="1311"/>
      <c r="CV55" s="1311">
        <v>49.5</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628</v>
      </c>
      <c r="BC57" s="1314"/>
      <c r="BD57" s="1314"/>
      <c r="BE57" s="1314"/>
      <c r="BF57" s="1314"/>
      <c r="BG57" s="1314"/>
      <c r="BH57" s="1314"/>
      <c r="BI57" s="1314"/>
      <c r="BJ57" s="1314"/>
      <c r="BK57" s="1314"/>
      <c r="BL57" s="1314"/>
      <c r="BM57" s="1314"/>
      <c r="BN57" s="1314"/>
      <c r="BO57" s="1314"/>
      <c r="BP57" s="1311">
        <v>60.2</v>
      </c>
      <c r="BQ57" s="1311"/>
      <c r="BR57" s="1311"/>
      <c r="BS57" s="1311"/>
      <c r="BT57" s="1311"/>
      <c r="BU57" s="1311"/>
      <c r="BV57" s="1311"/>
      <c r="BW57" s="1311"/>
      <c r="BX57" s="1311">
        <v>57.4</v>
      </c>
      <c r="BY57" s="1311"/>
      <c r="BZ57" s="1311"/>
      <c r="CA57" s="1311"/>
      <c r="CB57" s="1311"/>
      <c r="CC57" s="1311"/>
      <c r="CD57" s="1311"/>
      <c r="CE57" s="1311"/>
      <c r="CF57" s="1311">
        <v>58.7</v>
      </c>
      <c r="CG57" s="1311"/>
      <c r="CH57" s="1311"/>
      <c r="CI57" s="1311"/>
      <c r="CJ57" s="1311"/>
      <c r="CK57" s="1311"/>
      <c r="CL57" s="1311"/>
      <c r="CM57" s="1311"/>
      <c r="CN57" s="1311">
        <v>59.8</v>
      </c>
      <c r="CO57" s="1311"/>
      <c r="CP57" s="1311"/>
      <c r="CQ57" s="1311"/>
      <c r="CR57" s="1311"/>
      <c r="CS57" s="1311"/>
      <c r="CT57" s="1311"/>
      <c r="CU57" s="1311"/>
      <c r="CV57" s="1311">
        <v>60.9</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629</v>
      </c>
    </row>
    <row r="64" spans="1:109" x14ac:dyDescent="0.15">
      <c r="B64" s="395"/>
      <c r="G64" s="402"/>
      <c r="I64" s="415"/>
      <c r="J64" s="415"/>
      <c r="K64" s="415"/>
      <c r="L64" s="415"/>
      <c r="M64" s="415"/>
      <c r="N64" s="416"/>
      <c r="AM64" s="402"/>
      <c r="AN64" s="402" t="s">
        <v>621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635</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622</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574</v>
      </c>
      <c r="BQ72" s="1315"/>
      <c r="BR72" s="1315"/>
      <c r="BS72" s="1315"/>
      <c r="BT72" s="1315"/>
      <c r="BU72" s="1315"/>
      <c r="BV72" s="1315"/>
      <c r="BW72" s="1315"/>
      <c r="BX72" s="1315" t="s">
        <v>575</v>
      </c>
      <c r="BY72" s="1315"/>
      <c r="BZ72" s="1315"/>
      <c r="CA72" s="1315"/>
      <c r="CB72" s="1315"/>
      <c r="CC72" s="1315"/>
      <c r="CD72" s="1315"/>
      <c r="CE72" s="1315"/>
      <c r="CF72" s="1315" t="s">
        <v>576</v>
      </c>
      <c r="CG72" s="1315"/>
      <c r="CH72" s="1315"/>
      <c r="CI72" s="1315"/>
      <c r="CJ72" s="1315"/>
      <c r="CK72" s="1315"/>
      <c r="CL72" s="1315"/>
      <c r="CM72" s="1315"/>
      <c r="CN72" s="1315" t="s">
        <v>577</v>
      </c>
      <c r="CO72" s="1315"/>
      <c r="CP72" s="1315"/>
      <c r="CQ72" s="1315"/>
      <c r="CR72" s="1315"/>
      <c r="CS72" s="1315"/>
      <c r="CT72" s="1315"/>
      <c r="CU72" s="1315"/>
      <c r="CV72" s="1315" t="s">
        <v>578</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623</v>
      </c>
      <c r="AO73" s="1314"/>
      <c r="AP73" s="1314"/>
      <c r="AQ73" s="1314"/>
      <c r="AR73" s="1314"/>
      <c r="AS73" s="1314"/>
      <c r="AT73" s="1314"/>
      <c r="AU73" s="1314"/>
      <c r="AV73" s="1314"/>
      <c r="AW73" s="1314"/>
      <c r="AX73" s="1314"/>
      <c r="AY73" s="1314"/>
      <c r="AZ73" s="1314"/>
      <c r="BA73" s="1314"/>
      <c r="BB73" s="1314" t="s">
        <v>624</v>
      </c>
      <c r="BC73" s="1314"/>
      <c r="BD73" s="1314"/>
      <c r="BE73" s="1314"/>
      <c r="BF73" s="1314"/>
      <c r="BG73" s="1314"/>
      <c r="BH73" s="1314"/>
      <c r="BI73" s="1314"/>
      <c r="BJ73" s="1314"/>
      <c r="BK73" s="1314"/>
      <c r="BL73" s="1314"/>
      <c r="BM73" s="1314"/>
      <c r="BN73" s="1314"/>
      <c r="BO73" s="1314"/>
      <c r="BP73" s="1311">
        <v>128.19999999999999</v>
      </c>
      <c r="BQ73" s="1311"/>
      <c r="BR73" s="1311"/>
      <c r="BS73" s="1311"/>
      <c r="BT73" s="1311"/>
      <c r="BU73" s="1311"/>
      <c r="BV73" s="1311"/>
      <c r="BW73" s="1311"/>
      <c r="BX73" s="1311">
        <v>130.80000000000001</v>
      </c>
      <c r="BY73" s="1311"/>
      <c r="BZ73" s="1311"/>
      <c r="CA73" s="1311"/>
      <c r="CB73" s="1311"/>
      <c r="CC73" s="1311"/>
      <c r="CD73" s="1311"/>
      <c r="CE73" s="1311"/>
      <c r="CF73" s="1311">
        <v>109.9</v>
      </c>
      <c r="CG73" s="1311"/>
      <c r="CH73" s="1311"/>
      <c r="CI73" s="1311"/>
      <c r="CJ73" s="1311"/>
      <c r="CK73" s="1311"/>
      <c r="CL73" s="1311"/>
      <c r="CM73" s="1311"/>
      <c r="CN73" s="1311">
        <v>108.1</v>
      </c>
      <c r="CO73" s="1311"/>
      <c r="CP73" s="1311"/>
      <c r="CQ73" s="1311"/>
      <c r="CR73" s="1311"/>
      <c r="CS73" s="1311"/>
      <c r="CT73" s="1311"/>
      <c r="CU73" s="1311"/>
      <c r="CV73" s="1311">
        <v>115.8</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630</v>
      </c>
      <c r="BC75" s="1314"/>
      <c r="BD75" s="1314"/>
      <c r="BE75" s="1314"/>
      <c r="BF75" s="1314"/>
      <c r="BG75" s="1314"/>
      <c r="BH75" s="1314"/>
      <c r="BI75" s="1314"/>
      <c r="BJ75" s="1314"/>
      <c r="BK75" s="1314"/>
      <c r="BL75" s="1314"/>
      <c r="BM75" s="1314"/>
      <c r="BN75" s="1314"/>
      <c r="BO75" s="1314"/>
      <c r="BP75" s="1311">
        <v>15.2</v>
      </c>
      <c r="BQ75" s="1311"/>
      <c r="BR75" s="1311"/>
      <c r="BS75" s="1311"/>
      <c r="BT75" s="1311"/>
      <c r="BU75" s="1311"/>
      <c r="BV75" s="1311"/>
      <c r="BW75" s="1311"/>
      <c r="BX75" s="1311">
        <v>14.1</v>
      </c>
      <c r="BY75" s="1311"/>
      <c r="BZ75" s="1311"/>
      <c r="CA75" s="1311"/>
      <c r="CB75" s="1311"/>
      <c r="CC75" s="1311"/>
      <c r="CD75" s="1311"/>
      <c r="CE75" s="1311"/>
      <c r="CF75" s="1311">
        <v>13.5</v>
      </c>
      <c r="CG75" s="1311"/>
      <c r="CH75" s="1311"/>
      <c r="CI75" s="1311"/>
      <c r="CJ75" s="1311"/>
      <c r="CK75" s="1311"/>
      <c r="CL75" s="1311"/>
      <c r="CM75" s="1311"/>
      <c r="CN75" s="1311">
        <v>13</v>
      </c>
      <c r="CO75" s="1311"/>
      <c r="CP75" s="1311"/>
      <c r="CQ75" s="1311"/>
      <c r="CR75" s="1311"/>
      <c r="CS75" s="1311"/>
      <c r="CT75" s="1311"/>
      <c r="CU75" s="1311"/>
      <c r="CV75" s="1311">
        <v>12.3</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627</v>
      </c>
      <c r="AO77" s="1315"/>
      <c r="AP77" s="1315"/>
      <c r="AQ77" s="1315"/>
      <c r="AR77" s="1315"/>
      <c r="AS77" s="1315"/>
      <c r="AT77" s="1315"/>
      <c r="AU77" s="1315"/>
      <c r="AV77" s="1315"/>
      <c r="AW77" s="1315"/>
      <c r="AX77" s="1315"/>
      <c r="AY77" s="1315"/>
      <c r="AZ77" s="1315"/>
      <c r="BA77" s="1315"/>
      <c r="BB77" s="1314" t="s">
        <v>631</v>
      </c>
      <c r="BC77" s="1314"/>
      <c r="BD77" s="1314"/>
      <c r="BE77" s="1314"/>
      <c r="BF77" s="1314"/>
      <c r="BG77" s="1314"/>
      <c r="BH77" s="1314"/>
      <c r="BI77" s="1314"/>
      <c r="BJ77" s="1314"/>
      <c r="BK77" s="1314"/>
      <c r="BL77" s="1314"/>
      <c r="BM77" s="1314"/>
      <c r="BN77" s="1314"/>
      <c r="BO77" s="1314"/>
      <c r="BP77" s="1311">
        <v>34.9</v>
      </c>
      <c r="BQ77" s="1311"/>
      <c r="BR77" s="1311"/>
      <c r="BS77" s="1311"/>
      <c r="BT77" s="1311"/>
      <c r="BU77" s="1311"/>
      <c r="BV77" s="1311"/>
      <c r="BW77" s="1311"/>
      <c r="BX77" s="1311">
        <v>53.1</v>
      </c>
      <c r="BY77" s="1311"/>
      <c r="BZ77" s="1311"/>
      <c r="CA77" s="1311"/>
      <c r="CB77" s="1311"/>
      <c r="CC77" s="1311"/>
      <c r="CD77" s="1311"/>
      <c r="CE77" s="1311"/>
      <c r="CF77" s="1311">
        <v>51.2</v>
      </c>
      <c r="CG77" s="1311"/>
      <c r="CH77" s="1311"/>
      <c r="CI77" s="1311"/>
      <c r="CJ77" s="1311"/>
      <c r="CK77" s="1311"/>
      <c r="CL77" s="1311"/>
      <c r="CM77" s="1311"/>
      <c r="CN77" s="1311">
        <v>47.2</v>
      </c>
      <c r="CO77" s="1311"/>
      <c r="CP77" s="1311"/>
      <c r="CQ77" s="1311"/>
      <c r="CR77" s="1311"/>
      <c r="CS77" s="1311"/>
      <c r="CT77" s="1311"/>
      <c r="CU77" s="1311"/>
      <c r="CV77" s="1311">
        <v>49.5</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630</v>
      </c>
      <c r="BC79" s="1314"/>
      <c r="BD79" s="1314"/>
      <c r="BE79" s="1314"/>
      <c r="BF79" s="1314"/>
      <c r="BG79" s="1314"/>
      <c r="BH79" s="1314"/>
      <c r="BI79" s="1314"/>
      <c r="BJ79" s="1314"/>
      <c r="BK79" s="1314"/>
      <c r="BL79" s="1314"/>
      <c r="BM79" s="1314"/>
      <c r="BN79" s="1314"/>
      <c r="BO79" s="1314"/>
      <c r="BP79" s="1311">
        <v>7.2</v>
      </c>
      <c r="BQ79" s="1311"/>
      <c r="BR79" s="1311"/>
      <c r="BS79" s="1311"/>
      <c r="BT79" s="1311"/>
      <c r="BU79" s="1311"/>
      <c r="BV79" s="1311"/>
      <c r="BW79" s="1311"/>
      <c r="BX79" s="1311">
        <v>8.6</v>
      </c>
      <c r="BY79" s="1311"/>
      <c r="BZ79" s="1311"/>
      <c r="CA79" s="1311"/>
      <c r="CB79" s="1311"/>
      <c r="CC79" s="1311"/>
      <c r="CD79" s="1311"/>
      <c r="CE79" s="1311"/>
      <c r="CF79" s="1311">
        <v>8.1999999999999993</v>
      </c>
      <c r="CG79" s="1311"/>
      <c r="CH79" s="1311"/>
      <c r="CI79" s="1311"/>
      <c r="CJ79" s="1311"/>
      <c r="CK79" s="1311"/>
      <c r="CL79" s="1311"/>
      <c r="CM79" s="1311"/>
      <c r="CN79" s="1311">
        <v>7.8</v>
      </c>
      <c r="CO79" s="1311"/>
      <c r="CP79" s="1311"/>
      <c r="CQ79" s="1311"/>
      <c r="CR79" s="1311"/>
      <c r="CS79" s="1311"/>
      <c r="CT79" s="1311"/>
      <c r="CU79" s="1311"/>
      <c r="CV79" s="1311">
        <v>7.6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1Ch4nFRZR5lxgh6uqxZhHPbHvUGYVI8NBYEHbMazTgZLUqWUY75/6D9z/qwqSGvP34Y5CG35vCiyW9EZnAmLbg==" saltValue="iEl5xfxYF5M1Zr/qRvwHm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70" workbookViewId="0">
      <selection activeCell="BI113" sqref="BI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632</v>
      </c>
    </row>
  </sheetData>
  <sheetProtection algorithmName="SHA-512" hashValue="IRjnhIFfvk88IoNKya1rjYWTYbnGY7wxX1ghCOR6pHfGz4U1DOAkgZJobsIE8blR+lnHWT5nfyh3J0O7y0Q7hw==" saltValue="NXGXhOhCNUCLTKS2KTI3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election activeCell="AV19" sqref="AV1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633</v>
      </c>
    </row>
  </sheetData>
  <sheetProtection algorithmName="SHA-512" hashValue="PZfseCqB/jPV3i4CmrKTyFuF6uA2MGtStAmUnwMxBTBTDfyQRrs/6RWyCdtqdkOrK8QSUEXx0oJk3mbCwcl48g==" saltValue="yZ5IBtjGqXgAM3dHs533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106741</v>
      </c>
      <c r="E3" s="162"/>
      <c r="F3" s="163">
        <v>58051</v>
      </c>
      <c r="G3" s="164"/>
      <c r="H3" s="165"/>
    </row>
    <row r="4" spans="1:8" x14ac:dyDescent="0.15">
      <c r="A4" s="166"/>
      <c r="B4" s="167"/>
      <c r="C4" s="168"/>
      <c r="D4" s="169">
        <v>53681</v>
      </c>
      <c r="E4" s="170"/>
      <c r="F4" s="171">
        <v>32143</v>
      </c>
      <c r="G4" s="172"/>
      <c r="H4" s="173"/>
    </row>
    <row r="5" spans="1:8" x14ac:dyDescent="0.15">
      <c r="A5" s="154" t="s">
        <v>566</v>
      </c>
      <c r="B5" s="159"/>
      <c r="C5" s="160"/>
      <c r="D5" s="161">
        <v>127258</v>
      </c>
      <c r="E5" s="162"/>
      <c r="F5" s="163">
        <v>65942</v>
      </c>
      <c r="G5" s="164"/>
      <c r="H5" s="165"/>
    </row>
    <row r="6" spans="1:8" x14ac:dyDescent="0.15">
      <c r="A6" s="166"/>
      <c r="B6" s="167"/>
      <c r="C6" s="168"/>
      <c r="D6" s="169">
        <v>80778</v>
      </c>
      <c r="E6" s="170"/>
      <c r="F6" s="171">
        <v>32778</v>
      </c>
      <c r="G6" s="172"/>
      <c r="H6" s="173"/>
    </row>
    <row r="7" spans="1:8" x14ac:dyDescent="0.15">
      <c r="A7" s="154" t="s">
        <v>567</v>
      </c>
      <c r="B7" s="159"/>
      <c r="C7" s="160"/>
      <c r="D7" s="161">
        <v>73931</v>
      </c>
      <c r="E7" s="162"/>
      <c r="F7" s="163">
        <v>68655</v>
      </c>
      <c r="G7" s="164"/>
      <c r="H7" s="165"/>
    </row>
    <row r="8" spans="1:8" x14ac:dyDescent="0.15">
      <c r="A8" s="166"/>
      <c r="B8" s="167"/>
      <c r="C8" s="168"/>
      <c r="D8" s="169">
        <v>46576</v>
      </c>
      <c r="E8" s="170"/>
      <c r="F8" s="171">
        <v>32316</v>
      </c>
      <c r="G8" s="172"/>
      <c r="H8" s="173"/>
    </row>
    <row r="9" spans="1:8" x14ac:dyDescent="0.15">
      <c r="A9" s="154" t="s">
        <v>568</v>
      </c>
      <c r="B9" s="159"/>
      <c r="C9" s="160"/>
      <c r="D9" s="161">
        <v>101081</v>
      </c>
      <c r="E9" s="162"/>
      <c r="F9" s="163">
        <v>66863</v>
      </c>
      <c r="G9" s="164"/>
      <c r="H9" s="165"/>
    </row>
    <row r="10" spans="1:8" x14ac:dyDescent="0.15">
      <c r="A10" s="166"/>
      <c r="B10" s="167"/>
      <c r="C10" s="168"/>
      <c r="D10" s="169">
        <v>57161</v>
      </c>
      <c r="E10" s="170"/>
      <c r="F10" s="171">
        <v>32770</v>
      </c>
      <c r="G10" s="172"/>
      <c r="H10" s="173"/>
    </row>
    <row r="11" spans="1:8" x14ac:dyDescent="0.15">
      <c r="A11" s="154" t="s">
        <v>569</v>
      </c>
      <c r="B11" s="159"/>
      <c r="C11" s="160"/>
      <c r="D11" s="161">
        <v>77688</v>
      </c>
      <c r="E11" s="162"/>
      <c r="F11" s="163">
        <v>72051</v>
      </c>
      <c r="G11" s="164"/>
      <c r="H11" s="165"/>
    </row>
    <row r="12" spans="1:8" x14ac:dyDescent="0.15">
      <c r="A12" s="166"/>
      <c r="B12" s="167"/>
      <c r="C12" s="174"/>
      <c r="D12" s="169">
        <v>45681</v>
      </c>
      <c r="E12" s="170"/>
      <c r="F12" s="171">
        <v>34140</v>
      </c>
      <c r="G12" s="172"/>
      <c r="H12" s="173"/>
    </row>
    <row r="13" spans="1:8" x14ac:dyDescent="0.15">
      <c r="A13" s="154"/>
      <c r="B13" s="159"/>
      <c r="C13" s="175"/>
      <c r="D13" s="176">
        <v>97340</v>
      </c>
      <c r="E13" s="177"/>
      <c r="F13" s="178">
        <v>66312</v>
      </c>
      <c r="G13" s="179"/>
      <c r="H13" s="165"/>
    </row>
    <row r="14" spans="1:8" x14ac:dyDescent="0.15">
      <c r="A14" s="166"/>
      <c r="B14" s="167"/>
      <c r="C14" s="168"/>
      <c r="D14" s="169">
        <v>56775</v>
      </c>
      <c r="E14" s="170"/>
      <c r="F14" s="171">
        <v>32829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3.01</v>
      </c>
      <c r="C19" s="180">
        <f>ROUND(VALUE(SUBSTITUTE(実質収支比率等に係る経年分析!G$48,"▲","-")),2)</f>
        <v>3.27</v>
      </c>
      <c r="D19" s="180">
        <f>ROUND(VALUE(SUBSTITUTE(実質収支比率等に係る経年分析!H$48,"▲","-")),2)</f>
        <v>3.18</v>
      </c>
      <c r="E19" s="180">
        <f>ROUND(VALUE(SUBSTITUTE(実質収支比率等に係る経年分析!I$48,"▲","-")),2)</f>
        <v>1.71</v>
      </c>
      <c r="F19" s="180">
        <f>ROUND(VALUE(SUBSTITUTE(実質収支比率等に係る経年分析!J$48,"▲","-")),2)</f>
        <v>2.77</v>
      </c>
    </row>
    <row r="20" spans="1:11" x14ac:dyDescent="0.15">
      <c r="A20" s="180" t="s">
        <v>55</v>
      </c>
      <c r="B20" s="180">
        <f>ROUND(VALUE(SUBSTITUTE(実質収支比率等に係る経年分析!F$47,"▲","-")),2)</f>
        <v>10.5</v>
      </c>
      <c r="C20" s="180">
        <f>ROUND(VALUE(SUBSTITUTE(実質収支比率等に係る経年分析!G$47,"▲","-")),2)</f>
        <v>8.42</v>
      </c>
      <c r="D20" s="180">
        <f>ROUND(VALUE(SUBSTITUTE(実質収支比率等に係る経年分析!H$47,"▲","-")),2)</f>
        <v>7.22</v>
      </c>
      <c r="E20" s="180">
        <f>ROUND(VALUE(SUBSTITUTE(実質収支比率等に係る経年分析!I$47,"▲","-")),2)</f>
        <v>5.99</v>
      </c>
      <c r="F20" s="180">
        <f>ROUND(VALUE(SUBSTITUTE(実質収支比率等に係る経年分析!J$47,"▲","-")),2)</f>
        <v>3.11</v>
      </c>
    </row>
    <row r="21" spans="1:11" x14ac:dyDescent="0.15">
      <c r="A21" s="180" t="s">
        <v>56</v>
      </c>
      <c r="B21" s="180">
        <f>IF(ISNUMBER(VALUE(SUBSTITUTE(実質収支比率等に係る経年分析!F$49,"▲","-"))),ROUND(VALUE(SUBSTITUTE(実質収支比率等に係る経年分析!F$49,"▲","-")),2),NA())</f>
        <v>-0.39</v>
      </c>
      <c r="C21" s="180">
        <f>IF(ISNUMBER(VALUE(SUBSTITUTE(実質収支比率等に係る経年分析!G$49,"▲","-"))),ROUND(VALUE(SUBSTITUTE(実質収支比率等に係る経年分析!G$49,"▲","-")),2),NA())</f>
        <v>-3.53</v>
      </c>
      <c r="D21" s="180">
        <f>IF(ISNUMBER(VALUE(SUBSTITUTE(実質収支比率等に係る経年分析!H$49,"▲","-"))),ROUND(VALUE(SUBSTITUTE(実質収支比率等に係る経年分析!H$49,"▲","-")),2),NA())</f>
        <v>-3.16</v>
      </c>
      <c r="E21" s="180">
        <f>IF(ISNUMBER(VALUE(SUBSTITUTE(実質収支比率等に係る経年分析!I$49,"▲","-"))),ROUND(VALUE(SUBSTITUTE(実質収支比率等に係る経年分析!I$49,"▲","-")),2),NA())</f>
        <v>-4.74</v>
      </c>
      <c r="F21" s="180">
        <f>IF(ISNUMBER(VALUE(SUBSTITUTE(実質収支比率等に係る経年分析!J$49,"▲","-"))),ROUND(VALUE(SUBSTITUTE(実質収支比率等に係る経年分析!J$49,"▲","-")),2),NA())</f>
        <v>-2.82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1.59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1.62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1.07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0.34</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下水道特別会計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0.21</v>
      </c>
    </row>
    <row r="30" spans="1:11" x14ac:dyDescent="0.15">
      <c r="A30" s="181" t="str">
        <f>IF(連結実質赤字比率に係る赤字・黒字の構成分析!C$40="",NA(),連結実質赤字比率に係る赤字・黒字の構成分析!C$40)</f>
        <v>工業用水道事業会計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0.32</v>
      </c>
    </row>
    <row r="31" spans="1:11" x14ac:dyDescent="0.15">
      <c r="A31" s="181" t="str">
        <f>IF(連結実質赤字比率に係る赤字・黒字の構成分析!C$39="",NA(),連結実質赤字比率に係る赤字・黒字の構成分析!C$39)</f>
        <v>介護保険特別会計（普通会計除く）</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0.62</v>
      </c>
    </row>
    <row r="32" spans="1:11" x14ac:dyDescent="0.15">
      <c r="A32" s="181" t="str">
        <f>IF(連結実質赤字比率に係る赤字・黒字の構成分析!C$38="",NA(),連結実質赤字比率に係る赤字・黒字の構成分析!C$38)</f>
        <v>市民病院きたはた事業会計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0.65</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2.15</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0.36</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0.56000000000000005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4.6900000000000004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4.3099999999999996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5.89</v>
      </c>
    </row>
    <row r="36" spans="1:16" x14ac:dyDescent="0.15">
      <c r="A36" s="181" t="str">
        <f>IF(連結実質赤字比率に係る赤字・黒字の構成分析!C$34="",NA(),連結実質赤字比率に係る赤字・黒字の構成分析!C$34)</f>
        <v>モーターボート競走事業会計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19.079999999999998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7333</v>
      </c>
      <c r="E42" s="182"/>
      <c r="F42" s="182"/>
      <c r="G42" s="182">
        <f>'実質公債費比率（分子）の構造'!L$52</f>
        <v>7401</v>
      </c>
      <c r="H42" s="182"/>
      <c r="I42" s="182"/>
      <c r="J42" s="182">
        <f>'実質公債費比率（分子）の構造'!M$52</f>
        <v>7522</v>
      </c>
      <c r="K42" s="182"/>
      <c r="L42" s="182"/>
      <c r="M42" s="182">
        <f>'実質公債費比率（分子）の構造'!N$52</f>
        <v>7291</v>
      </c>
      <c r="N42" s="182"/>
      <c r="O42" s="182"/>
      <c r="P42" s="182">
        <f>'実質公債費比率（分子）の構造'!O$52</f>
        <v>7123</v>
      </c>
    </row>
    <row r="43" spans="1:16" x14ac:dyDescent="0.15">
      <c r="A43" s="182" t="s">
        <v>64</v>
      </c>
      <c r="B43" s="182" t="str">
        <f>'実質公債費比率（分子）の構造'!K$51</f>
        <v>-</v>
      </c>
      <c r="C43" s="182"/>
      <c r="D43" s="182"/>
      <c r="E43" s="182">
        <f>'実質公債費比率（分子）の構造'!L$51</f>
        <v>3</v>
      </c>
      <c r="F43" s="182"/>
      <c r="G43" s="182"/>
      <c r="H43" s="182">
        <f>'実質公債費比率（分子）の構造'!M$51</f>
        <v>1</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390</v>
      </c>
      <c r="C44" s="182"/>
      <c r="D44" s="182"/>
      <c r="E44" s="182">
        <f>'実質公債費比率（分子）の構造'!L$50</f>
        <v>262</v>
      </c>
      <c r="F44" s="182"/>
      <c r="G44" s="182"/>
      <c r="H44" s="182">
        <f>'実質公債費比率（分子）の構造'!M$50</f>
        <v>176</v>
      </c>
      <c r="I44" s="182"/>
      <c r="J44" s="182"/>
      <c r="K44" s="182">
        <f>'実質公債費比率（分子）の構造'!N$50</f>
        <v>139</v>
      </c>
      <c r="L44" s="182"/>
      <c r="M44" s="182"/>
      <c r="N44" s="182">
        <f>'実質公債費比率（分子）の構造'!O$50</f>
        <v>83</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2550</v>
      </c>
      <c r="C46" s="182"/>
      <c r="D46" s="182"/>
      <c r="E46" s="182">
        <f>'実質公債費比率（分子）の構造'!L$48</f>
        <v>2707</v>
      </c>
      <c r="F46" s="182"/>
      <c r="G46" s="182"/>
      <c r="H46" s="182">
        <f>'実質公債費比率（分子）の構造'!M$48</f>
        <v>2681</v>
      </c>
      <c r="I46" s="182"/>
      <c r="J46" s="182"/>
      <c r="K46" s="182">
        <f>'実質公債費比率（分子）の構造'!N$48</f>
        <v>2606</v>
      </c>
      <c r="L46" s="182"/>
      <c r="M46" s="182"/>
      <c r="N46" s="182">
        <f>'実質公債費比率（分子）の構造'!O$48</f>
        <v>2305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8540</v>
      </c>
      <c r="C49" s="182"/>
      <c r="D49" s="182"/>
      <c r="E49" s="182">
        <f>'実質公債費比率（分子）の構造'!L$45</f>
        <v>8304</v>
      </c>
      <c r="F49" s="182"/>
      <c r="G49" s="182"/>
      <c r="H49" s="182">
        <f>'実質公債費比率（分子）の構造'!M$45</f>
        <v>8306</v>
      </c>
      <c r="I49" s="182"/>
      <c r="J49" s="182"/>
      <c r="K49" s="182">
        <f>'実質公債費比率（分子）の構造'!N$45</f>
        <v>8016</v>
      </c>
      <c r="L49" s="182"/>
      <c r="M49" s="182"/>
      <c r="N49" s="182">
        <f>'実質公債費比率（分子）の構造'!O$45</f>
        <v>7801</v>
      </c>
      <c r="O49" s="182"/>
      <c r="P49" s="182"/>
    </row>
    <row r="50" spans="1:16" x14ac:dyDescent="0.15">
      <c r="A50" s="182" t="s">
        <v>71</v>
      </c>
      <c r="B50" s="182" t="e">
        <f>NA()</f>
        <v>#N/A</v>
      </c>
      <c r="C50" s="182">
        <f>IF(ISNUMBER('実質公債費比率（分子）の構造'!K$53),'実質公債費比率（分子）の構造'!K$53,NA())</f>
        <v>4147</v>
      </c>
      <c r="D50" s="182" t="e">
        <f>NA()</f>
        <v>#N/A</v>
      </c>
      <c r="E50" s="182" t="e">
        <f>NA()</f>
        <v>#N/A</v>
      </c>
      <c r="F50" s="182">
        <f>IF(ISNUMBER('実質公債費比率（分子）の構造'!L$53),'実質公債費比率（分子）の構造'!L$53,NA())</f>
        <v>3875</v>
      </c>
      <c r="G50" s="182" t="e">
        <f>NA()</f>
        <v>#N/A</v>
      </c>
      <c r="H50" s="182" t="e">
        <f>NA()</f>
        <v>#N/A</v>
      </c>
      <c r="I50" s="182">
        <f>IF(ISNUMBER('実質公債費比率（分子）の構造'!M$53),'実質公債費比率（分子）の構造'!M$53,NA())</f>
        <v>3642</v>
      </c>
      <c r="J50" s="182" t="e">
        <f>NA()</f>
        <v>#N/A</v>
      </c>
      <c r="K50" s="182" t="e">
        <f>NA()</f>
        <v>#N/A</v>
      </c>
      <c r="L50" s="182">
        <f>IF(ISNUMBER('実質公債費比率（分子）の構造'!N$53),'実質公債費比率（分子）の構造'!N$53,NA())</f>
        <v>3470</v>
      </c>
      <c r="M50" s="182" t="e">
        <f>NA()</f>
        <v>#N/A</v>
      </c>
      <c r="N50" s="182" t="e">
        <f>NA()</f>
        <v>#N/A</v>
      </c>
      <c r="O50" s="182">
        <f>IF(ISNUMBER('実質公債費比率（分子）の構造'!O$53),'実質公債費比率（分子）の構造'!O$53,NA())</f>
        <v>3066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77012</v>
      </c>
      <c r="E56" s="181"/>
      <c r="F56" s="181"/>
      <c r="G56" s="181">
        <f>'将来負担比率（分子）の構造'!J$52</f>
        <v>79391</v>
      </c>
      <c r="H56" s="181"/>
      <c r="I56" s="181"/>
      <c r="J56" s="181">
        <f>'将来負担比率（分子）の構造'!K$52</f>
        <v>82201</v>
      </c>
      <c r="K56" s="181"/>
      <c r="L56" s="181"/>
      <c r="M56" s="181">
        <f>'将来負担比率（分子）の構造'!L$52</f>
        <v>82173</v>
      </c>
      <c r="N56" s="181"/>
      <c r="O56" s="181"/>
      <c r="P56" s="181">
        <f>'将来負担比率（分子）の構造'!M$52</f>
        <v>80151</v>
      </c>
    </row>
    <row r="57" spans="1:16" x14ac:dyDescent="0.15">
      <c r="A57" s="181" t="s">
        <v>42</v>
      </c>
      <c r="B57" s="181"/>
      <c r="C57" s="181"/>
      <c r="D57" s="181">
        <f>'将来負担比率（分子）の構造'!I$51</f>
        <v>2607</v>
      </c>
      <c r="E57" s="181"/>
      <c r="F57" s="181"/>
      <c r="G57" s="181">
        <f>'将来負担比率（分子）の構造'!J$51</f>
        <v>2689</v>
      </c>
      <c r="H57" s="181"/>
      <c r="I57" s="181"/>
      <c r="J57" s="181">
        <f>'将来負担比率（分子）の構造'!K$51</f>
        <v>2836</v>
      </c>
      <c r="K57" s="181"/>
      <c r="L57" s="181"/>
      <c r="M57" s="181">
        <f>'将来負担比率（分子）の構造'!L$51</f>
        <v>3146</v>
      </c>
      <c r="N57" s="181"/>
      <c r="O57" s="181"/>
      <c r="P57" s="181">
        <f>'将来負担比率（分子）の構造'!M$51</f>
        <v>3193</v>
      </c>
    </row>
    <row r="58" spans="1:16" x14ac:dyDescent="0.15">
      <c r="A58" s="181" t="s">
        <v>41</v>
      </c>
      <c r="B58" s="181"/>
      <c r="C58" s="181"/>
      <c r="D58" s="181">
        <f>'将来負担比率（分子）の構造'!I$50</f>
        <v>11640</v>
      </c>
      <c r="E58" s="181"/>
      <c r="F58" s="181"/>
      <c r="G58" s="181">
        <f>'将来負担比率（分子）の構造'!J$50</f>
        <v>11039</v>
      </c>
      <c r="H58" s="181"/>
      <c r="I58" s="181"/>
      <c r="J58" s="181">
        <f>'将来負担比率（分子）の構造'!K$50</f>
        <v>11075</v>
      </c>
      <c r="K58" s="181"/>
      <c r="L58" s="181"/>
      <c r="M58" s="181">
        <f>'将来負担比率（分子）の構造'!L$50</f>
        <v>11863</v>
      </c>
      <c r="N58" s="181"/>
      <c r="O58" s="181"/>
      <c r="P58" s="181">
        <f>'将来負担比率（分子）の構造'!M$50</f>
        <v>10901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3415</v>
      </c>
      <c r="C61" s="181"/>
      <c r="D61" s="181"/>
      <c r="E61" s="181">
        <f>'将来負担比率（分子）の構造'!J$46</f>
        <v>1502</v>
      </c>
      <c r="F61" s="181"/>
      <c r="G61" s="181"/>
      <c r="H61" s="181">
        <f>'将来負担比率（分子）の構造'!K$46</f>
        <v>1336</v>
      </c>
      <c r="I61" s="181"/>
      <c r="J61" s="181"/>
      <c r="K61" s="181">
        <f>'将来負担比率（分子）の構造'!L$46</f>
        <v>1223</v>
      </c>
      <c r="L61" s="181"/>
      <c r="M61" s="181"/>
      <c r="N61" s="181">
        <f>'将来負担比率（分子）の構造'!M$46</f>
        <v>1140</v>
      </c>
      <c r="O61" s="181"/>
      <c r="P61" s="181"/>
    </row>
    <row r="62" spans="1:16" x14ac:dyDescent="0.15">
      <c r="A62" s="181" t="s">
        <v>35</v>
      </c>
      <c r="B62" s="181">
        <f>'将来負担比率（分子）の構造'!I$45</f>
        <v>9732</v>
      </c>
      <c r="C62" s="181"/>
      <c r="D62" s="181"/>
      <c r="E62" s="181">
        <f>'将来負担比率（分子）の構造'!J$45</f>
        <v>9322</v>
      </c>
      <c r="F62" s="181"/>
      <c r="G62" s="181"/>
      <c r="H62" s="181">
        <f>'将来負担比率（分子）の構造'!K$45</f>
        <v>9197</v>
      </c>
      <c r="I62" s="181"/>
      <c r="J62" s="181"/>
      <c r="K62" s="181">
        <f>'将来負担比率（分子）の構造'!L$45</f>
        <v>8845</v>
      </c>
      <c r="L62" s="181"/>
      <c r="M62" s="181"/>
      <c r="N62" s="181">
        <f>'将来負担比率（分子）の構造'!M$45</f>
        <v>8731</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29574</v>
      </c>
      <c r="C64" s="181"/>
      <c r="D64" s="181"/>
      <c r="E64" s="181">
        <f>'将来負担比率（分子）の構造'!J$43</f>
        <v>29561</v>
      </c>
      <c r="F64" s="181"/>
      <c r="G64" s="181"/>
      <c r="H64" s="181">
        <f>'将来負担比率（分子）の構造'!K$43</f>
        <v>29556</v>
      </c>
      <c r="I64" s="181"/>
      <c r="J64" s="181"/>
      <c r="K64" s="181">
        <f>'将来負担比率（分子）の構造'!L$43</f>
        <v>29059</v>
      </c>
      <c r="L64" s="181"/>
      <c r="M64" s="181"/>
      <c r="N64" s="181">
        <f>'将来負担比率（分子）の構造'!M$43</f>
        <v>29750</v>
      </c>
      <c r="O64" s="181"/>
      <c r="P64" s="181"/>
    </row>
    <row r="65" spans="1:16" x14ac:dyDescent="0.15">
      <c r="A65" s="181" t="s">
        <v>32</v>
      </c>
      <c r="B65" s="181">
        <f>'将来負担比率（分子）の構造'!I$42</f>
        <v>5364</v>
      </c>
      <c r="C65" s="181"/>
      <c r="D65" s="181"/>
      <c r="E65" s="181">
        <f>'将来負担比率（分子）の構造'!J$42</f>
        <v>5144</v>
      </c>
      <c r="F65" s="181"/>
      <c r="G65" s="181"/>
      <c r="H65" s="181">
        <f>'将来負担比率（分子）の構造'!K$42</f>
        <v>2585</v>
      </c>
      <c r="I65" s="181"/>
      <c r="J65" s="181"/>
      <c r="K65" s="181">
        <f>'将来負担比率（分子）の構造'!L$42</f>
        <v>2537</v>
      </c>
      <c r="L65" s="181"/>
      <c r="M65" s="181"/>
      <c r="N65" s="181">
        <f>'将来負担比率（分子）の構造'!M$42</f>
        <v>1315</v>
      </c>
      <c r="O65" s="181"/>
      <c r="P65" s="181"/>
    </row>
    <row r="66" spans="1:16" x14ac:dyDescent="0.15">
      <c r="A66" s="181" t="s">
        <v>31</v>
      </c>
      <c r="B66" s="181">
        <f>'将来負担比率（分子）の構造'!I$41</f>
        <v>80619</v>
      </c>
      <c r="C66" s="181"/>
      <c r="D66" s="181"/>
      <c r="E66" s="181">
        <f>'将来負担比率（分子）の構造'!J$41</f>
        <v>85104</v>
      </c>
      <c r="F66" s="181"/>
      <c r="G66" s="181"/>
      <c r="H66" s="181">
        <f>'将来負担比率（分子）の構造'!K$41</f>
        <v>84283</v>
      </c>
      <c r="I66" s="181"/>
      <c r="J66" s="181"/>
      <c r="K66" s="181">
        <f>'将来負担比率（分子）の構造'!L$41</f>
        <v>85090</v>
      </c>
      <c r="L66" s="181"/>
      <c r="M66" s="181"/>
      <c r="N66" s="181">
        <f>'将来負担比率（分子）の構造'!M$41</f>
        <v>84585</v>
      </c>
      <c r="O66" s="181"/>
      <c r="P66" s="181"/>
    </row>
    <row r="67" spans="1:16" x14ac:dyDescent="0.15">
      <c r="A67" s="181" t="s">
        <v>75</v>
      </c>
      <c r="B67" s="181" t="e">
        <f>NA()</f>
        <v>#N/A</v>
      </c>
      <c r="C67" s="181">
        <f>IF(ISNUMBER('将来負担比率（分子）の構造'!I$53), IF('将来負担比率（分子）の構造'!I$53 &lt; 0, 0, '将来負担比率（分子）の構造'!I$53), NA())</f>
        <v>37444</v>
      </c>
      <c r="D67" s="181" t="e">
        <f>NA()</f>
        <v>#N/A</v>
      </c>
      <c r="E67" s="181" t="e">
        <f>NA()</f>
        <v>#N/A</v>
      </c>
      <c r="F67" s="181">
        <f>IF(ISNUMBER('将来負担比率（分子）の構造'!J$53), IF('将来負担比率（分子）の構造'!J$53 &lt; 0, 0, '将来負担比率（分子）の構造'!J$53), NA())</f>
        <v>37514</v>
      </c>
      <c r="G67" s="181" t="e">
        <f>NA()</f>
        <v>#N/A</v>
      </c>
      <c r="H67" s="181" t="e">
        <f>NA()</f>
        <v>#N/A</v>
      </c>
      <c r="I67" s="181">
        <f>IF(ISNUMBER('将来負担比率（分子）の構造'!K$53), IF('将来負担比率（分子）の構造'!K$53 &lt; 0, 0, '将来負担比率（分子）の構造'!K$53), NA())</f>
        <v>30844</v>
      </c>
      <c r="J67" s="181" t="e">
        <f>NA()</f>
        <v>#N/A</v>
      </c>
      <c r="K67" s="181" t="e">
        <f>NA()</f>
        <v>#N/A</v>
      </c>
      <c r="L67" s="181">
        <f>IF(ISNUMBER('将来負担比率（分子）の構造'!L$53), IF('将来負担比率（分子）の構造'!L$53 &lt; 0, 0, '将来負担比率（分子）の構造'!L$53), NA())</f>
        <v>29572</v>
      </c>
      <c r="M67" s="181" t="e">
        <f>NA()</f>
        <v>#N/A</v>
      </c>
      <c r="N67" s="181" t="e">
        <f>NA()</f>
        <v>#N/A</v>
      </c>
      <c r="O67" s="181">
        <f>IF(ISNUMBER('将来負担比率（分子）の構造'!M$53), IF('将来負担比率（分子）の構造'!M$53 &lt; 0, 0, '将来負担比率（分子）の構造'!M$53), NA())</f>
        <v>31275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2546</v>
      </c>
      <c r="C72" s="185">
        <f>基金残高に係る経年分析!G55</f>
        <v>2055</v>
      </c>
      <c r="D72" s="185">
        <f>基金残高に係る経年分析!H55</f>
        <v>1050</v>
      </c>
    </row>
    <row r="73" spans="1:16" x14ac:dyDescent="0.15">
      <c r="A73" s="184" t="s">
        <v>78</v>
      </c>
      <c r="B73" s="185">
        <f>基金残高に係る経年分析!F56</f>
        <v>518</v>
      </c>
      <c r="C73" s="185">
        <f>基金残高に係る経年分析!G56</f>
        <v>513</v>
      </c>
      <c r="D73" s="185">
        <f>基金残高に係る経年分析!H56</f>
        <v>469</v>
      </c>
    </row>
    <row r="74" spans="1:16" x14ac:dyDescent="0.15">
      <c r="A74" s="184" t="s">
        <v>79</v>
      </c>
      <c r="B74" s="185">
        <f>基金残高に係る経年分析!F57</f>
        <v>11010</v>
      </c>
      <c r="C74" s="185">
        <f>基金残高に係る経年分析!G57</f>
        <v>11709</v>
      </c>
      <c r="D74" s="185">
        <f>基金残高に係る経年分析!H57</f>
        <v>11254</v>
      </c>
    </row>
  </sheetData>
  <sheetProtection algorithmName="SHA-512" hashValue="rNaJ7B7q3O0FCW+hqrfyZIapNutKd1ZYrl/NVXAsmqm64RJJ+j/cPtNqV7wtA+zLXPHxQ+rO3D1d0y0eytZubA==" saltValue="fgXuqYKbqH0e8FyW4YKL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12806272</v>
      </c>
      <c r="S5" s="673"/>
      <c r="T5" s="673"/>
      <c r="U5" s="673"/>
      <c r="V5" s="673"/>
      <c r="W5" s="673"/>
      <c r="X5" s="673"/>
      <c r="Y5" s="674"/>
      <c r="Z5" s="675">
        <v>18</v>
      </c>
      <c r="AA5" s="675"/>
      <c r="AB5" s="675"/>
      <c r="AC5" s="675"/>
      <c r="AD5" s="676">
        <v>12806272</v>
      </c>
      <c r="AE5" s="676"/>
      <c r="AF5" s="676"/>
      <c r="AG5" s="676"/>
      <c r="AH5" s="676"/>
      <c r="AI5" s="676"/>
      <c r="AJ5" s="676"/>
      <c r="AK5" s="676"/>
      <c r="AL5" s="677">
        <v>38.799999999999997</v>
      </c>
      <c r="AM5" s="678"/>
      <c r="AN5" s="678"/>
      <c r="AO5" s="679"/>
      <c r="AP5" s="669" t="s">
        <v>228</v>
      </c>
      <c r="AQ5" s="670"/>
      <c r="AR5" s="670"/>
      <c r="AS5" s="670"/>
      <c r="AT5" s="670"/>
      <c r="AU5" s="670"/>
      <c r="AV5" s="670"/>
      <c r="AW5" s="670"/>
      <c r="AX5" s="670"/>
      <c r="AY5" s="670"/>
      <c r="AZ5" s="670"/>
      <c r="BA5" s="670"/>
      <c r="BB5" s="670"/>
      <c r="BC5" s="670"/>
      <c r="BD5" s="670"/>
      <c r="BE5" s="670"/>
      <c r="BF5" s="671"/>
      <c r="BG5" s="683">
        <v>12784284</v>
      </c>
      <c r="BH5" s="684"/>
      <c r="BI5" s="684"/>
      <c r="BJ5" s="684"/>
      <c r="BK5" s="684"/>
      <c r="BL5" s="684"/>
      <c r="BM5" s="684"/>
      <c r="BN5" s="685"/>
      <c r="BO5" s="686">
        <v>99.8</v>
      </c>
      <c r="BP5" s="686"/>
      <c r="BQ5" s="686"/>
      <c r="BR5" s="686"/>
      <c r="BS5" s="687">
        <v>95570</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532588</v>
      </c>
      <c r="S6" s="684"/>
      <c r="T6" s="684"/>
      <c r="U6" s="684"/>
      <c r="V6" s="684"/>
      <c r="W6" s="684"/>
      <c r="X6" s="684"/>
      <c r="Y6" s="685"/>
      <c r="Z6" s="686">
        <v>0.8</v>
      </c>
      <c r="AA6" s="686"/>
      <c r="AB6" s="686"/>
      <c r="AC6" s="686"/>
      <c r="AD6" s="687">
        <v>532588</v>
      </c>
      <c r="AE6" s="687"/>
      <c r="AF6" s="687"/>
      <c r="AG6" s="687"/>
      <c r="AH6" s="687"/>
      <c r="AI6" s="687"/>
      <c r="AJ6" s="687"/>
      <c r="AK6" s="687"/>
      <c r="AL6" s="688">
        <v>1.6</v>
      </c>
      <c r="AM6" s="689"/>
      <c r="AN6" s="689"/>
      <c r="AO6" s="690"/>
      <c r="AP6" s="680" t="s">
        <v>233</v>
      </c>
      <c r="AQ6" s="681"/>
      <c r="AR6" s="681"/>
      <c r="AS6" s="681"/>
      <c r="AT6" s="681"/>
      <c r="AU6" s="681"/>
      <c r="AV6" s="681"/>
      <c r="AW6" s="681"/>
      <c r="AX6" s="681"/>
      <c r="AY6" s="681"/>
      <c r="AZ6" s="681"/>
      <c r="BA6" s="681"/>
      <c r="BB6" s="681"/>
      <c r="BC6" s="681"/>
      <c r="BD6" s="681"/>
      <c r="BE6" s="681"/>
      <c r="BF6" s="682"/>
      <c r="BG6" s="683">
        <v>12784284</v>
      </c>
      <c r="BH6" s="684"/>
      <c r="BI6" s="684"/>
      <c r="BJ6" s="684"/>
      <c r="BK6" s="684"/>
      <c r="BL6" s="684"/>
      <c r="BM6" s="684"/>
      <c r="BN6" s="685"/>
      <c r="BO6" s="686">
        <v>99.8</v>
      </c>
      <c r="BP6" s="686"/>
      <c r="BQ6" s="686"/>
      <c r="BR6" s="686"/>
      <c r="BS6" s="687">
        <v>95570</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367659</v>
      </c>
      <c r="CS6" s="684"/>
      <c r="CT6" s="684"/>
      <c r="CU6" s="684"/>
      <c r="CV6" s="684"/>
      <c r="CW6" s="684"/>
      <c r="CX6" s="684"/>
      <c r="CY6" s="685"/>
      <c r="CZ6" s="677">
        <v>0.5</v>
      </c>
      <c r="DA6" s="678"/>
      <c r="DB6" s="678"/>
      <c r="DC6" s="697"/>
      <c r="DD6" s="692" t="s">
        <v>138</v>
      </c>
      <c r="DE6" s="684"/>
      <c r="DF6" s="684"/>
      <c r="DG6" s="684"/>
      <c r="DH6" s="684"/>
      <c r="DI6" s="684"/>
      <c r="DJ6" s="684"/>
      <c r="DK6" s="684"/>
      <c r="DL6" s="684"/>
      <c r="DM6" s="684"/>
      <c r="DN6" s="684"/>
      <c r="DO6" s="684"/>
      <c r="DP6" s="685"/>
      <c r="DQ6" s="692">
        <v>367617</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10989</v>
      </c>
      <c r="S7" s="684"/>
      <c r="T7" s="684"/>
      <c r="U7" s="684"/>
      <c r="V7" s="684"/>
      <c r="W7" s="684"/>
      <c r="X7" s="684"/>
      <c r="Y7" s="685"/>
      <c r="Z7" s="686">
        <v>0</v>
      </c>
      <c r="AA7" s="686"/>
      <c r="AB7" s="686"/>
      <c r="AC7" s="686"/>
      <c r="AD7" s="687">
        <v>10989</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5373992</v>
      </c>
      <c r="BH7" s="684"/>
      <c r="BI7" s="684"/>
      <c r="BJ7" s="684"/>
      <c r="BK7" s="684"/>
      <c r="BL7" s="684"/>
      <c r="BM7" s="684"/>
      <c r="BN7" s="685"/>
      <c r="BO7" s="686">
        <v>42</v>
      </c>
      <c r="BP7" s="686"/>
      <c r="BQ7" s="686"/>
      <c r="BR7" s="686"/>
      <c r="BS7" s="687">
        <v>95570</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9909667</v>
      </c>
      <c r="CS7" s="684"/>
      <c r="CT7" s="684"/>
      <c r="CU7" s="684"/>
      <c r="CV7" s="684"/>
      <c r="CW7" s="684"/>
      <c r="CX7" s="684"/>
      <c r="CY7" s="685"/>
      <c r="CZ7" s="686">
        <v>14.2</v>
      </c>
      <c r="DA7" s="686"/>
      <c r="DB7" s="686"/>
      <c r="DC7" s="686"/>
      <c r="DD7" s="692">
        <v>618633</v>
      </c>
      <c r="DE7" s="684"/>
      <c r="DF7" s="684"/>
      <c r="DG7" s="684"/>
      <c r="DH7" s="684"/>
      <c r="DI7" s="684"/>
      <c r="DJ7" s="684"/>
      <c r="DK7" s="684"/>
      <c r="DL7" s="684"/>
      <c r="DM7" s="684"/>
      <c r="DN7" s="684"/>
      <c r="DO7" s="684"/>
      <c r="DP7" s="685"/>
      <c r="DQ7" s="692">
        <v>4684514</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34690</v>
      </c>
      <c r="S8" s="684"/>
      <c r="T8" s="684"/>
      <c r="U8" s="684"/>
      <c r="V8" s="684"/>
      <c r="W8" s="684"/>
      <c r="X8" s="684"/>
      <c r="Y8" s="685"/>
      <c r="Z8" s="686">
        <v>0</v>
      </c>
      <c r="AA8" s="686"/>
      <c r="AB8" s="686"/>
      <c r="AC8" s="686"/>
      <c r="AD8" s="687">
        <v>34690</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200120</v>
      </c>
      <c r="BH8" s="684"/>
      <c r="BI8" s="684"/>
      <c r="BJ8" s="684"/>
      <c r="BK8" s="684"/>
      <c r="BL8" s="684"/>
      <c r="BM8" s="684"/>
      <c r="BN8" s="685"/>
      <c r="BO8" s="686">
        <v>1.6</v>
      </c>
      <c r="BP8" s="686"/>
      <c r="BQ8" s="686"/>
      <c r="BR8" s="686"/>
      <c r="BS8" s="692" t="s">
        <v>138</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23694410</v>
      </c>
      <c r="CS8" s="684"/>
      <c r="CT8" s="684"/>
      <c r="CU8" s="684"/>
      <c r="CV8" s="684"/>
      <c r="CW8" s="684"/>
      <c r="CX8" s="684"/>
      <c r="CY8" s="685"/>
      <c r="CZ8" s="686">
        <v>33.9</v>
      </c>
      <c r="DA8" s="686"/>
      <c r="DB8" s="686"/>
      <c r="DC8" s="686"/>
      <c r="DD8" s="692">
        <v>605746</v>
      </c>
      <c r="DE8" s="684"/>
      <c r="DF8" s="684"/>
      <c r="DG8" s="684"/>
      <c r="DH8" s="684"/>
      <c r="DI8" s="684"/>
      <c r="DJ8" s="684"/>
      <c r="DK8" s="684"/>
      <c r="DL8" s="684"/>
      <c r="DM8" s="684"/>
      <c r="DN8" s="684"/>
      <c r="DO8" s="684"/>
      <c r="DP8" s="685"/>
      <c r="DQ8" s="692">
        <v>10465130</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18316</v>
      </c>
      <c r="S9" s="684"/>
      <c r="T9" s="684"/>
      <c r="U9" s="684"/>
      <c r="V9" s="684"/>
      <c r="W9" s="684"/>
      <c r="X9" s="684"/>
      <c r="Y9" s="685"/>
      <c r="Z9" s="686">
        <v>0</v>
      </c>
      <c r="AA9" s="686"/>
      <c r="AB9" s="686"/>
      <c r="AC9" s="686"/>
      <c r="AD9" s="687">
        <v>18316</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4439948</v>
      </c>
      <c r="BH9" s="684"/>
      <c r="BI9" s="684"/>
      <c r="BJ9" s="684"/>
      <c r="BK9" s="684"/>
      <c r="BL9" s="684"/>
      <c r="BM9" s="684"/>
      <c r="BN9" s="685"/>
      <c r="BO9" s="686">
        <v>34.700000000000003</v>
      </c>
      <c r="BP9" s="686"/>
      <c r="BQ9" s="686"/>
      <c r="BR9" s="686"/>
      <c r="BS9" s="692" t="s">
        <v>138</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4689165</v>
      </c>
      <c r="CS9" s="684"/>
      <c r="CT9" s="684"/>
      <c r="CU9" s="684"/>
      <c r="CV9" s="684"/>
      <c r="CW9" s="684"/>
      <c r="CX9" s="684"/>
      <c r="CY9" s="685"/>
      <c r="CZ9" s="686">
        <v>6.7</v>
      </c>
      <c r="DA9" s="686"/>
      <c r="DB9" s="686"/>
      <c r="DC9" s="686"/>
      <c r="DD9" s="692">
        <v>643521</v>
      </c>
      <c r="DE9" s="684"/>
      <c r="DF9" s="684"/>
      <c r="DG9" s="684"/>
      <c r="DH9" s="684"/>
      <c r="DI9" s="684"/>
      <c r="DJ9" s="684"/>
      <c r="DK9" s="684"/>
      <c r="DL9" s="684"/>
      <c r="DM9" s="684"/>
      <c r="DN9" s="684"/>
      <c r="DO9" s="684"/>
      <c r="DP9" s="685"/>
      <c r="DQ9" s="692">
        <v>3415132</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245</v>
      </c>
      <c r="S10" s="684"/>
      <c r="T10" s="684"/>
      <c r="U10" s="684"/>
      <c r="V10" s="684"/>
      <c r="W10" s="684"/>
      <c r="X10" s="684"/>
      <c r="Y10" s="685"/>
      <c r="Z10" s="686" t="s">
        <v>245</v>
      </c>
      <c r="AA10" s="686"/>
      <c r="AB10" s="686"/>
      <c r="AC10" s="686"/>
      <c r="AD10" s="687" t="s">
        <v>245</v>
      </c>
      <c r="AE10" s="687"/>
      <c r="AF10" s="687"/>
      <c r="AG10" s="687"/>
      <c r="AH10" s="687"/>
      <c r="AI10" s="687"/>
      <c r="AJ10" s="687"/>
      <c r="AK10" s="687"/>
      <c r="AL10" s="688" t="s">
        <v>245</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251624</v>
      </c>
      <c r="BH10" s="684"/>
      <c r="BI10" s="684"/>
      <c r="BJ10" s="684"/>
      <c r="BK10" s="684"/>
      <c r="BL10" s="684"/>
      <c r="BM10" s="684"/>
      <c r="BN10" s="685"/>
      <c r="BO10" s="686">
        <v>2</v>
      </c>
      <c r="BP10" s="686"/>
      <c r="BQ10" s="686"/>
      <c r="BR10" s="686"/>
      <c r="BS10" s="692" t="s">
        <v>138</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56080</v>
      </c>
      <c r="CS10" s="684"/>
      <c r="CT10" s="684"/>
      <c r="CU10" s="684"/>
      <c r="CV10" s="684"/>
      <c r="CW10" s="684"/>
      <c r="CX10" s="684"/>
      <c r="CY10" s="685"/>
      <c r="CZ10" s="686">
        <v>0.1</v>
      </c>
      <c r="DA10" s="686"/>
      <c r="DB10" s="686"/>
      <c r="DC10" s="686"/>
      <c r="DD10" s="692" t="s">
        <v>245</v>
      </c>
      <c r="DE10" s="684"/>
      <c r="DF10" s="684"/>
      <c r="DG10" s="684"/>
      <c r="DH10" s="684"/>
      <c r="DI10" s="684"/>
      <c r="DJ10" s="684"/>
      <c r="DK10" s="684"/>
      <c r="DL10" s="684"/>
      <c r="DM10" s="684"/>
      <c r="DN10" s="684"/>
      <c r="DO10" s="684"/>
      <c r="DP10" s="685"/>
      <c r="DQ10" s="692">
        <v>6080</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2065161</v>
      </c>
      <c r="S11" s="684"/>
      <c r="T11" s="684"/>
      <c r="U11" s="684"/>
      <c r="V11" s="684"/>
      <c r="W11" s="684"/>
      <c r="X11" s="684"/>
      <c r="Y11" s="685"/>
      <c r="Z11" s="688">
        <v>2.9</v>
      </c>
      <c r="AA11" s="689"/>
      <c r="AB11" s="689"/>
      <c r="AC11" s="701"/>
      <c r="AD11" s="692">
        <v>2065161</v>
      </c>
      <c r="AE11" s="684"/>
      <c r="AF11" s="684"/>
      <c r="AG11" s="684"/>
      <c r="AH11" s="684"/>
      <c r="AI11" s="684"/>
      <c r="AJ11" s="684"/>
      <c r="AK11" s="685"/>
      <c r="AL11" s="688">
        <v>6.3</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482300</v>
      </c>
      <c r="BH11" s="684"/>
      <c r="BI11" s="684"/>
      <c r="BJ11" s="684"/>
      <c r="BK11" s="684"/>
      <c r="BL11" s="684"/>
      <c r="BM11" s="684"/>
      <c r="BN11" s="685"/>
      <c r="BO11" s="686">
        <v>3.8</v>
      </c>
      <c r="BP11" s="686"/>
      <c r="BQ11" s="686"/>
      <c r="BR11" s="686"/>
      <c r="BS11" s="692">
        <v>95570</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3688216</v>
      </c>
      <c r="CS11" s="684"/>
      <c r="CT11" s="684"/>
      <c r="CU11" s="684"/>
      <c r="CV11" s="684"/>
      <c r="CW11" s="684"/>
      <c r="CX11" s="684"/>
      <c r="CY11" s="685"/>
      <c r="CZ11" s="686">
        <v>5.3</v>
      </c>
      <c r="DA11" s="686"/>
      <c r="DB11" s="686"/>
      <c r="DC11" s="686"/>
      <c r="DD11" s="692">
        <v>800670</v>
      </c>
      <c r="DE11" s="684"/>
      <c r="DF11" s="684"/>
      <c r="DG11" s="684"/>
      <c r="DH11" s="684"/>
      <c r="DI11" s="684"/>
      <c r="DJ11" s="684"/>
      <c r="DK11" s="684"/>
      <c r="DL11" s="684"/>
      <c r="DM11" s="684"/>
      <c r="DN11" s="684"/>
      <c r="DO11" s="684"/>
      <c r="DP11" s="685"/>
      <c r="DQ11" s="692">
        <v>1788213</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35368</v>
      </c>
      <c r="S12" s="684"/>
      <c r="T12" s="684"/>
      <c r="U12" s="684"/>
      <c r="V12" s="684"/>
      <c r="W12" s="684"/>
      <c r="X12" s="684"/>
      <c r="Y12" s="685"/>
      <c r="Z12" s="686">
        <v>0</v>
      </c>
      <c r="AA12" s="686"/>
      <c r="AB12" s="686"/>
      <c r="AC12" s="686"/>
      <c r="AD12" s="687">
        <v>35368</v>
      </c>
      <c r="AE12" s="687"/>
      <c r="AF12" s="687"/>
      <c r="AG12" s="687"/>
      <c r="AH12" s="687"/>
      <c r="AI12" s="687"/>
      <c r="AJ12" s="687"/>
      <c r="AK12" s="687"/>
      <c r="AL12" s="688">
        <v>0.1</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6067514</v>
      </c>
      <c r="BH12" s="684"/>
      <c r="BI12" s="684"/>
      <c r="BJ12" s="684"/>
      <c r="BK12" s="684"/>
      <c r="BL12" s="684"/>
      <c r="BM12" s="684"/>
      <c r="BN12" s="685"/>
      <c r="BO12" s="686">
        <v>47.4</v>
      </c>
      <c r="BP12" s="686"/>
      <c r="BQ12" s="686"/>
      <c r="BR12" s="686"/>
      <c r="BS12" s="692" t="s">
        <v>138</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2040620</v>
      </c>
      <c r="CS12" s="684"/>
      <c r="CT12" s="684"/>
      <c r="CU12" s="684"/>
      <c r="CV12" s="684"/>
      <c r="CW12" s="684"/>
      <c r="CX12" s="684"/>
      <c r="CY12" s="685"/>
      <c r="CZ12" s="686">
        <v>2.9</v>
      </c>
      <c r="DA12" s="686"/>
      <c r="DB12" s="686"/>
      <c r="DC12" s="686"/>
      <c r="DD12" s="692">
        <v>30876</v>
      </c>
      <c r="DE12" s="684"/>
      <c r="DF12" s="684"/>
      <c r="DG12" s="684"/>
      <c r="DH12" s="684"/>
      <c r="DI12" s="684"/>
      <c r="DJ12" s="684"/>
      <c r="DK12" s="684"/>
      <c r="DL12" s="684"/>
      <c r="DM12" s="684"/>
      <c r="DN12" s="684"/>
      <c r="DO12" s="684"/>
      <c r="DP12" s="685"/>
      <c r="DQ12" s="692">
        <v>895536</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245</v>
      </c>
      <c r="S13" s="684"/>
      <c r="T13" s="684"/>
      <c r="U13" s="684"/>
      <c r="V13" s="684"/>
      <c r="W13" s="684"/>
      <c r="X13" s="684"/>
      <c r="Y13" s="685"/>
      <c r="Z13" s="686" t="s">
        <v>138</v>
      </c>
      <c r="AA13" s="686"/>
      <c r="AB13" s="686"/>
      <c r="AC13" s="686"/>
      <c r="AD13" s="687" t="s">
        <v>245</v>
      </c>
      <c r="AE13" s="687"/>
      <c r="AF13" s="687"/>
      <c r="AG13" s="687"/>
      <c r="AH13" s="687"/>
      <c r="AI13" s="687"/>
      <c r="AJ13" s="687"/>
      <c r="AK13" s="687"/>
      <c r="AL13" s="688" t="s">
        <v>245</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5961744</v>
      </c>
      <c r="BH13" s="684"/>
      <c r="BI13" s="684"/>
      <c r="BJ13" s="684"/>
      <c r="BK13" s="684"/>
      <c r="BL13" s="684"/>
      <c r="BM13" s="684"/>
      <c r="BN13" s="685"/>
      <c r="BO13" s="686">
        <v>46.6</v>
      </c>
      <c r="BP13" s="686"/>
      <c r="BQ13" s="686"/>
      <c r="BR13" s="686"/>
      <c r="BS13" s="692" t="s">
        <v>138</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5190779</v>
      </c>
      <c r="CS13" s="684"/>
      <c r="CT13" s="684"/>
      <c r="CU13" s="684"/>
      <c r="CV13" s="684"/>
      <c r="CW13" s="684"/>
      <c r="CX13" s="684"/>
      <c r="CY13" s="685"/>
      <c r="CZ13" s="686">
        <v>7.4</v>
      </c>
      <c r="DA13" s="686"/>
      <c r="DB13" s="686"/>
      <c r="DC13" s="686"/>
      <c r="DD13" s="692">
        <v>2171840</v>
      </c>
      <c r="DE13" s="684"/>
      <c r="DF13" s="684"/>
      <c r="DG13" s="684"/>
      <c r="DH13" s="684"/>
      <c r="DI13" s="684"/>
      <c r="DJ13" s="684"/>
      <c r="DK13" s="684"/>
      <c r="DL13" s="684"/>
      <c r="DM13" s="684"/>
      <c r="DN13" s="684"/>
      <c r="DO13" s="684"/>
      <c r="DP13" s="685"/>
      <c r="DQ13" s="692">
        <v>2808043</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63878</v>
      </c>
      <c r="S14" s="684"/>
      <c r="T14" s="684"/>
      <c r="U14" s="684"/>
      <c r="V14" s="684"/>
      <c r="W14" s="684"/>
      <c r="X14" s="684"/>
      <c r="Y14" s="685"/>
      <c r="Z14" s="686">
        <v>0.1</v>
      </c>
      <c r="AA14" s="686"/>
      <c r="AB14" s="686"/>
      <c r="AC14" s="686"/>
      <c r="AD14" s="687">
        <v>63878</v>
      </c>
      <c r="AE14" s="687"/>
      <c r="AF14" s="687"/>
      <c r="AG14" s="687"/>
      <c r="AH14" s="687"/>
      <c r="AI14" s="687"/>
      <c r="AJ14" s="687"/>
      <c r="AK14" s="687"/>
      <c r="AL14" s="688">
        <v>0.2</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430158</v>
      </c>
      <c r="BH14" s="684"/>
      <c r="BI14" s="684"/>
      <c r="BJ14" s="684"/>
      <c r="BK14" s="684"/>
      <c r="BL14" s="684"/>
      <c r="BM14" s="684"/>
      <c r="BN14" s="685"/>
      <c r="BO14" s="686">
        <v>3.4</v>
      </c>
      <c r="BP14" s="686"/>
      <c r="BQ14" s="686"/>
      <c r="BR14" s="686"/>
      <c r="BS14" s="692" t="s">
        <v>245</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2812365</v>
      </c>
      <c r="CS14" s="684"/>
      <c r="CT14" s="684"/>
      <c r="CU14" s="684"/>
      <c r="CV14" s="684"/>
      <c r="CW14" s="684"/>
      <c r="CX14" s="684"/>
      <c r="CY14" s="685"/>
      <c r="CZ14" s="686">
        <v>4</v>
      </c>
      <c r="DA14" s="686"/>
      <c r="DB14" s="686"/>
      <c r="DC14" s="686"/>
      <c r="DD14" s="692">
        <v>871656</v>
      </c>
      <c r="DE14" s="684"/>
      <c r="DF14" s="684"/>
      <c r="DG14" s="684"/>
      <c r="DH14" s="684"/>
      <c r="DI14" s="684"/>
      <c r="DJ14" s="684"/>
      <c r="DK14" s="684"/>
      <c r="DL14" s="684"/>
      <c r="DM14" s="684"/>
      <c r="DN14" s="684"/>
      <c r="DO14" s="684"/>
      <c r="DP14" s="685"/>
      <c r="DQ14" s="692">
        <v>1653941</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138</v>
      </c>
      <c r="S15" s="684"/>
      <c r="T15" s="684"/>
      <c r="U15" s="684"/>
      <c r="V15" s="684"/>
      <c r="W15" s="684"/>
      <c r="X15" s="684"/>
      <c r="Y15" s="685"/>
      <c r="Z15" s="686" t="s">
        <v>245</v>
      </c>
      <c r="AA15" s="686"/>
      <c r="AB15" s="686"/>
      <c r="AC15" s="686"/>
      <c r="AD15" s="687" t="s">
        <v>245</v>
      </c>
      <c r="AE15" s="687"/>
      <c r="AF15" s="687"/>
      <c r="AG15" s="687"/>
      <c r="AH15" s="687"/>
      <c r="AI15" s="687"/>
      <c r="AJ15" s="687"/>
      <c r="AK15" s="687"/>
      <c r="AL15" s="688" t="s">
        <v>138</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912620</v>
      </c>
      <c r="BH15" s="684"/>
      <c r="BI15" s="684"/>
      <c r="BJ15" s="684"/>
      <c r="BK15" s="684"/>
      <c r="BL15" s="684"/>
      <c r="BM15" s="684"/>
      <c r="BN15" s="685"/>
      <c r="BO15" s="686">
        <v>7.1</v>
      </c>
      <c r="BP15" s="686"/>
      <c r="BQ15" s="686"/>
      <c r="BR15" s="686"/>
      <c r="BS15" s="692" t="s">
        <v>138</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8195096</v>
      </c>
      <c r="CS15" s="684"/>
      <c r="CT15" s="684"/>
      <c r="CU15" s="684"/>
      <c r="CV15" s="684"/>
      <c r="CW15" s="684"/>
      <c r="CX15" s="684"/>
      <c r="CY15" s="685"/>
      <c r="CZ15" s="686">
        <v>11.7</v>
      </c>
      <c r="DA15" s="686"/>
      <c r="DB15" s="686"/>
      <c r="DC15" s="686"/>
      <c r="DD15" s="692">
        <v>3584544</v>
      </c>
      <c r="DE15" s="684"/>
      <c r="DF15" s="684"/>
      <c r="DG15" s="684"/>
      <c r="DH15" s="684"/>
      <c r="DI15" s="684"/>
      <c r="DJ15" s="684"/>
      <c r="DK15" s="684"/>
      <c r="DL15" s="684"/>
      <c r="DM15" s="684"/>
      <c r="DN15" s="684"/>
      <c r="DO15" s="684"/>
      <c r="DP15" s="685"/>
      <c r="DQ15" s="692">
        <v>3843816</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15636</v>
      </c>
      <c r="S16" s="684"/>
      <c r="T16" s="684"/>
      <c r="U16" s="684"/>
      <c r="V16" s="684"/>
      <c r="W16" s="684"/>
      <c r="X16" s="684"/>
      <c r="Y16" s="685"/>
      <c r="Z16" s="686">
        <v>0</v>
      </c>
      <c r="AA16" s="686"/>
      <c r="AB16" s="686"/>
      <c r="AC16" s="686"/>
      <c r="AD16" s="687">
        <v>15636</v>
      </c>
      <c r="AE16" s="687"/>
      <c r="AF16" s="687"/>
      <c r="AG16" s="687"/>
      <c r="AH16" s="687"/>
      <c r="AI16" s="687"/>
      <c r="AJ16" s="687"/>
      <c r="AK16" s="687"/>
      <c r="AL16" s="688">
        <v>0</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245</v>
      </c>
      <c r="BH16" s="684"/>
      <c r="BI16" s="684"/>
      <c r="BJ16" s="684"/>
      <c r="BK16" s="684"/>
      <c r="BL16" s="684"/>
      <c r="BM16" s="684"/>
      <c r="BN16" s="685"/>
      <c r="BO16" s="686" t="s">
        <v>138</v>
      </c>
      <c r="BP16" s="686"/>
      <c r="BQ16" s="686"/>
      <c r="BR16" s="686"/>
      <c r="BS16" s="692" t="s">
        <v>138</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1252068</v>
      </c>
      <c r="CS16" s="684"/>
      <c r="CT16" s="684"/>
      <c r="CU16" s="684"/>
      <c r="CV16" s="684"/>
      <c r="CW16" s="684"/>
      <c r="CX16" s="684"/>
      <c r="CY16" s="685"/>
      <c r="CZ16" s="686">
        <v>1.8</v>
      </c>
      <c r="DA16" s="686"/>
      <c r="DB16" s="686"/>
      <c r="DC16" s="686"/>
      <c r="DD16" s="692" t="s">
        <v>138</v>
      </c>
      <c r="DE16" s="684"/>
      <c r="DF16" s="684"/>
      <c r="DG16" s="684"/>
      <c r="DH16" s="684"/>
      <c r="DI16" s="684"/>
      <c r="DJ16" s="684"/>
      <c r="DK16" s="684"/>
      <c r="DL16" s="684"/>
      <c r="DM16" s="684"/>
      <c r="DN16" s="684"/>
      <c r="DO16" s="684"/>
      <c r="DP16" s="685"/>
      <c r="DQ16" s="692">
        <v>108902</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192054</v>
      </c>
      <c r="S17" s="684"/>
      <c r="T17" s="684"/>
      <c r="U17" s="684"/>
      <c r="V17" s="684"/>
      <c r="W17" s="684"/>
      <c r="X17" s="684"/>
      <c r="Y17" s="685"/>
      <c r="Z17" s="686">
        <v>0.3</v>
      </c>
      <c r="AA17" s="686"/>
      <c r="AB17" s="686"/>
      <c r="AC17" s="686"/>
      <c r="AD17" s="687">
        <v>192054</v>
      </c>
      <c r="AE17" s="687"/>
      <c r="AF17" s="687"/>
      <c r="AG17" s="687"/>
      <c r="AH17" s="687"/>
      <c r="AI17" s="687"/>
      <c r="AJ17" s="687"/>
      <c r="AK17" s="687"/>
      <c r="AL17" s="688">
        <v>0.6</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245</v>
      </c>
      <c r="BH17" s="684"/>
      <c r="BI17" s="684"/>
      <c r="BJ17" s="684"/>
      <c r="BK17" s="684"/>
      <c r="BL17" s="684"/>
      <c r="BM17" s="684"/>
      <c r="BN17" s="685"/>
      <c r="BO17" s="686" t="s">
        <v>245</v>
      </c>
      <c r="BP17" s="686"/>
      <c r="BQ17" s="686"/>
      <c r="BR17" s="686"/>
      <c r="BS17" s="692" t="s">
        <v>245</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7801628</v>
      </c>
      <c r="CS17" s="684"/>
      <c r="CT17" s="684"/>
      <c r="CU17" s="684"/>
      <c r="CV17" s="684"/>
      <c r="CW17" s="684"/>
      <c r="CX17" s="684"/>
      <c r="CY17" s="685"/>
      <c r="CZ17" s="686">
        <v>11.2</v>
      </c>
      <c r="DA17" s="686"/>
      <c r="DB17" s="686"/>
      <c r="DC17" s="686"/>
      <c r="DD17" s="692" t="s">
        <v>245</v>
      </c>
      <c r="DE17" s="684"/>
      <c r="DF17" s="684"/>
      <c r="DG17" s="684"/>
      <c r="DH17" s="684"/>
      <c r="DI17" s="684"/>
      <c r="DJ17" s="684"/>
      <c r="DK17" s="684"/>
      <c r="DL17" s="684"/>
      <c r="DM17" s="684"/>
      <c r="DN17" s="684"/>
      <c r="DO17" s="684"/>
      <c r="DP17" s="685"/>
      <c r="DQ17" s="692">
        <v>7464628</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77638</v>
      </c>
      <c r="S18" s="684"/>
      <c r="T18" s="684"/>
      <c r="U18" s="684"/>
      <c r="V18" s="684"/>
      <c r="W18" s="684"/>
      <c r="X18" s="684"/>
      <c r="Y18" s="685"/>
      <c r="Z18" s="686">
        <v>0.1</v>
      </c>
      <c r="AA18" s="686"/>
      <c r="AB18" s="686"/>
      <c r="AC18" s="686"/>
      <c r="AD18" s="687">
        <v>77638</v>
      </c>
      <c r="AE18" s="687"/>
      <c r="AF18" s="687"/>
      <c r="AG18" s="687"/>
      <c r="AH18" s="687"/>
      <c r="AI18" s="687"/>
      <c r="AJ18" s="687"/>
      <c r="AK18" s="687"/>
      <c r="AL18" s="688">
        <v>0.2</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245</v>
      </c>
      <c r="BH18" s="684"/>
      <c r="BI18" s="684"/>
      <c r="BJ18" s="684"/>
      <c r="BK18" s="684"/>
      <c r="BL18" s="684"/>
      <c r="BM18" s="684"/>
      <c r="BN18" s="685"/>
      <c r="BO18" s="686" t="s">
        <v>138</v>
      </c>
      <c r="BP18" s="686"/>
      <c r="BQ18" s="686"/>
      <c r="BR18" s="686"/>
      <c r="BS18" s="692" t="s">
        <v>245</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v>94826</v>
      </c>
      <c r="CS18" s="684"/>
      <c r="CT18" s="684"/>
      <c r="CU18" s="684"/>
      <c r="CV18" s="684"/>
      <c r="CW18" s="684"/>
      <c r="CX18" s="684"/>
      <c r="CY18" s="685"/>
      <c r="CZ18" s="686">
        <v>0.1</v>
      </c>
      <c r="DA18" s="686"/>
      <c r="DB18" s="686"/>
      <c r="DC18" s="686"/>
      <c r="DD18" s="692">
        <v>94400</v>
      </c>
      <c r="DE18" s="684"/>
      <c r="DF18" s="684"/>
      <c r="DG18" s="684"/>
      <c r="DH18" s="684"/>
      <c r="DI18" s="684"/>
      <c r="DJ18" s="684"/>
      <c r="DK18" s="684"/>
      <c r="DL18" s="684"/>
      <c r="DM18" s="684"/>
      <c r="DN18" s="684"/>
      <c r="DO18" s="684"/>
      <c r="DP18" s="685"/>
      <c r="DQ18" s="692">
        <v>94826</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7417</v>
      </c>
      <c r="S19" s="684"/>
      <c r="T19" s="684"/>
      <c r="U19" s="684"/>
      <c r="V19" s="684"/>
      <c r="W19" s="684"/>
      <c r="X19" s="684"/>
      <c r="Y19" s="685"/>
      <c r="Z19" s="686">
        <v>0</v>
      </c>
      <c r="AA19" s="686"/>
      <c r="AB19" s="686"/>
      <c r="AC19" s="686"/>
      <c r="AD19" s="687">
        <v>7417</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21988</v>
      </c>
      <c r="BH19" s="684"/>
      <c r="BI19" s="684"/>
      <c r="BJ19" s="684"/>
      <c r="BK19" s="684"/>
      <c r="BL19" s="684"/>
      <c r="BM19" s="684"/>
      <c r="BN19" s="685"/>
      <c r="BO19" s="686">
        <v>0.2</v>
      </c>
      <c r="BP19" s="686"/>
      <c r="BQ19" s="686"/>
      <c r="BR19" s="686"/>
      <c r="BS19" s="692" t="s">
        <v>138</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138</v>
      </c>
      <c r="CS19" s="684"/>
      <c r="CT19" s="684"/>
      <c r="CU19" s="684"/>
      <c r="CV19" s="684"/>
      <c r="CW19" s="684"/>
      <c r="CX19" s="684"/>
      <c r="CY19" s="685"/>
      <c r="CZ19" s="686" t="s">
        <v>138</v>
      </c>
      <c r="DA19" s="686"/>
      <c r="DB19" s="686"/>
      <c r="DC19" s="686"/>
      <c r="DD19" s="692" t="s">
        <v>138</v>
      </c>
      <c r="DE19" s="684"/>
      <c r="DF19" s="684"/>
      <c r="DG19" s="684"/>
      <c r="DH19" s="684"/>
      <c r="DI19" s="684"/>
      <c r="DJ19" s="684"/>
      <c r="DK19" s="684"/>
      <c r="DL19" s="684"/>
      <c r="DM19" s="684"/>
      <c r="DN19" s="684"/>
      <c r="DO19" s="684"/>
      <c r="DP19" s="685"/>
      <c r="DQ19" s="692" t="s">
        <v>245</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2605</v>
      </c>
      <c r="S20" s="684"/>
      <c r="T20" s="684"/>
      <c r="U20" s="684"/>
      <c r="V20" s="684"/>
      <c r="W20" s="684"/>
      <c r="X20" s="684"/>
      <c r="Y20" s="685"/>
      <c r="Z20" s="686">
        <v>0</v>
      </c>
      <c r="AA20" s="686"/>
      <c r="AB20" s="686"/>
      <c r="AC20" s="686"/>
      <c r="AD20" s="687">
        <v>2605</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21988</v>
      </c>
      <c r="BH20" s="684"/>
      <c r="BI20" s="684"/>
      <c r="BJ20" s="684"/>
      <c r="BK20" s="684"/>
      <c r="BL20" s="684"/>
      <c r="BM20" s="684"/>
      <c r="BN20" s="685"/>
      <c r="BO20" s="686">
        <v>0.2</v>
      </c>
      <c r="BP20" s="686"/>
      <c r="BQ20" s="686"/>
      <c r="BR20" s="686"/>
      <c r="BS20" s="692" t="s">
        <v>138</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69792579</v>
      </c>
      <c r="CS20" s="684"/>
      <c r="CT20" s="684"/>
      <c r="CU20" s="684"/>
      <c r="CV20" s="684"/>
      <c r="CW20" s="684"/>
      <c r="CX20" s="684"/>
      <c r="CY20" s="685"/>
      <c r="CZ20" s="686">
        <v>100</v>
      </c>
      <c r="DA20" s="686"/>
      <c r="DB20" s="686"/>
      <c r="DC20" s="686"/>
      <c r="DD20" s="692">
        <v>9421886</v>
      </c>
      <c r="DE20" s="684"/>
      <c r="DF20" s="684"/>
      <c r="DG20" s="684"/>
      <c r="DH20" s="684"/>
      <c r="DI20" s="684"/>
      <c r="DJ20" s="684"/>
      <c r="DK20" s="684"/>
      <c r="DL20" s="684"/>
      <c r="DM20" s="684"/>
      <c r="DN20" s="684"/>
      <c r="DO20" s="684"/>
      <c r="DP20" s="685"/>
      <c r="DQ20" s="692">
        <v>37596378</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104394</v>
      </c>
      <c r="S21" s="684"/>
      <c r="T21" s="684"/>
      <c r="U21" s="684"/>
      <c r="V21" s="684"/>
      <c r="W21" s="684"/>
      <c r="X21" s="684"/>
      <c r="Y21" s="685"/>
      <c r="Z21" s="686">
        <v>0.1</v>
      </c>
      <c r="AA21" s="686"/>
      <c r="AB21" s="686"/>
      <c r="AC21" s="686"/>
      <c r="AD21" s="687">
        <v>104394</v>
      </c>
      <c r="AE21" s="687"/>
      <c r="AF21" s="687"/>
      <c r="AG21" s="687"/>
      <c r="AH21" s="687"/>
      <c r="AI21" s="687"/>
      <c r="AJ21" s="687"/>
      <c r="AK21" s="687"/>
      <c r="AL21" s="688">
        <v>0.3</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21988</v>
      </c>
      <c r="BH21" s="684"/>
      <c r="BI21" s="684"/>
      <c r="BJ21" s="684"/>
      <c r="BK21" s="684"/>
      <c r="BL21" s="684"/>
      <c r="BM21" s="684"/>
      <c r="BN21" s="685"/>
      <c r="BO21" s="686">
        <v>0.2</v>
      </c>
      <c r="BP21" s="686"/>
      <c r="BQ21" s="686"/>
      <c r="BR21" s="686"/>
      <c r="BS21" s="692" t="s">
        <v>138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18869253</v>
      </c>
      <c r="S22" s="684"/>
      <c r="T22" s="684"/>
      <c r="U22" s="684"/>
      <c r="V22" s="684"/>
      <c r="W22" s="684"/>
      <c r="X22" s="684"/>
      <c r="Y22" s="685"/>
      <c r="Z22" s="686">
        <v>26.6</v>
      </c>
      <c r="AA22" s="686"/>
      <c r="AB22" s="686"/>
      <c r="AC22" s="686"/>
      <c r="AD22" s="687">
        <v>17058348</v>
      </c>
      <c r="AE22" s="687"/>
      <c r="AF22" s="687"/>
      <c r="AG22" s="687"/>
      <c r="AH22" s="687"/>
      <c r="AI22" s="687"/>
      <c r="AJ22" s="687"/>
      <c r="AK22" s="687"/>
      <c r="AL22" s="688">
        <v>51.7</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245</v>
      </c>
      <c r="BH22" s="684"/>
      <c r="BI22" s="684"/>
      <c r="BJ22" s="684"/>
      <c r="BK22" s="684"/>
      <c r="BL22" s="684"/>
      <c r="BM22" s="684"/>
      <c r="BN22" s="685"/>
      <c r="BO22" s="686" t="s">
        <v>245</v>
      </c>
      <c r="BP22" s="686"/>
      <c r="BQ22" s="686"/>
      <c r="BR22" s="686"/>
      <c r="BS22" s="692" t="s">
        <v>245</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17058348</v>
      </c>
      <c r="S23" s="684"/>
      <c r="T23" s="684"/>
      <c r="U23" s="684"/>
      <c r="V23" s="684"/>
      <c r="W23" s="684"/>
      <c r="X23" s="684"/>
      <c r="Y23" s="685"/>
      <c r="Z23" s="686">
        <v>24</v>
      </c>
      <c r="AA23" s="686"/>
      <c r="AB23" s="686"/>
      <c r="AC23" s="686"/>
      <c r="AD23" s="687">
        <v>17058348</v>
      </c>
      <c r="AE23" s="687"/>
      <c r="AF23" s="687"/>
      <c r="AG23" s="687"/>
      <c r="AH23" s="687"/>
      <c r="AI23" s="687"/>
      <c r="AJ23" s="687"/>
      <c r="AK23" s="687"/>
      <c r="AL23" s="688">
        <v>51.7</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245</v>
      </c>
      <c r="BH23" s="684"/>
      <c r="BI23" s="684"/>
      <c r="BJ23" s="684"/>
      <c r="BK23" s="684"/>
      <c r="BL23" s="684"/>
      <c r="BM23" s="684"/>
      <c r="BN23" s="685"/>
      <c r="BO23" s="686" t="s">
        <v>245</v>
      </c>
      <c r="BP23" s="686"/>
      <c r="BQ23" s="686"/>
      <c r="BR23" s="686"/>
      <c r="BS23" s="692" t="s">
        <v>138</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1810905</v>
      </c>
      <c r="S24" s="684"/>
      <c r="T24" s="684"/>
      <c r="U24" s="684"/>
      <c r="V24" s="684"/>
      <c r="W24" s="684"/>
      <c r="X24" s="684"/>
      <c r="Y24" s="685"/>
      <c r="Z24" s="686">
        <v>2.6</v>
      </c>
      <c r="AA24" s="686"/>
      <c r="AB24" s="686"/>
      <c r="AC24" s="686"/>
      <c r="AD24" s="687" t="s">
        <v>138</v>
      </c>
      <c r="AE24" s="687"/>
      <c r="AF24" s="687"/>
      <c r="AG24" s="687"/>
      <c r="AH24" s="687"/>
      <c r="AI24" s="687"/>
      <c r="AJ24" s="687"/>
      <c r="AK24" s="687"/>
      <c r="AL24" s="688" t="s">
        <v>138</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138</v>
      </c>
      <c r="BH24" s="684"/>
      <c r="BI24" s="684"/>
      <c r="BJ24" s="684"/>
      <c r="BK24" s="684"/>
      <c r="BL24" s="684"/>
      <c r="BM24" s="684"/>
      <c r="BN24" s="685"/>
      <c r="BO24" s="686" t="s">
        <v>245</v>
      </c>
      <c r="BP24" s="686"/>
      <c r="BQ24" s="686"/>
      <c r="BR24" s="686"/>
      <c r="BS24" s="692" t="s">
        <v>138</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33853313</v>
      </c>
      <c r="CS24" s="673"/>
      <c r="CT24" s="673"/>
      <c r="CU24" s="673"/>
      <c r="CV24" s="673"/>
      <c r="CW24" s="673"/>
      <c r="CX24" s="673"/>
      <c r="CY24" s="674"/>
      <c r="CZ24" s="677">
        <v>48.5</v>
      </c>
      <c r="DA24" s="678"/>
      <c r="DB24" s="678"/>
      <c r="DC24" s="697"/>
      <c r="DD24" s="722">
        <v>21668846</v>
      </c>
      <c r="DE24" s="673"/>
      <c r="DF24" s="673"/>
      <c r="DG24" s="673"/>
      <c r="DH24" s="673"/>
      <c r="DI24" s="673"/>
      <c r="DJ24" s="673"/>
      <c r="DK24" s="674"/>
      <c r="DL24" s="722">
        <v>21480327</v>
      </c>
      <c r="DM24" s="673"/>
      <c r="DN24" s="673"/>
      <c r="DO24" s="673"/>
      <c r="DP24" s="673"/>
      <c r="DQ24" s="673"/>
      <c r="DR24" s="673"/>
      <c r="DS24" s="673"/>
      <c r="DT24" s="673"/>
      <c r="DU24" s="673"/>
      <c r="DV24" s="674"/>
      <c r="DW24" s="677">
        <v>62.8</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138</v>
      </c>
      <c r="S25" s="684"/>
      <c r="T25" s="684"/>
      <c r="U25" s="684"/>
      <c r="V25" s="684"/>
      <c r="W25" s="684"/>
      <c r="X25" s="684"/>
      <c r="Y25" s="685"/>
      <c r="Z25" s="686" t="s">
        <v>245</v>
      </c>
      <c r="AA25" s="686"/>
      <c r="AB25" s="686"/>
      <c r="AC25" s="686"/>
      <c r="AD25" s="687" t="s">
        <v>138</v>
      </c>
      <c r="AE25" s="687"/>
      <c r="AF25" s="687"/>
      <c r="AG25" s="687"/>
      <c r="AH25" s="687"/>
      <c r="AI25" s="687"/>
      <c r="AJ25" s="687"/>
      <c r="AK25" s="687"/>
      <c r="AL25" s="688" t="s">
        <v>138</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138</v>
      </c>
      <c r="BH25" s="684"/>
      <c r="BI25" s="684"/>
      <c r="BJ25" s="684"/>
      <c r="BK25" s="684"/>
      <c r="BL25" s="684"/>
      <c r="BM25" s="684"/>
      <c r="BN25" s="685"/>
      <c r="BO25" s="686" t="s">
        <v>138</v>
      </c>
      <c r="BP25" s="686"/>
      <c r="BQ25" s="686"/>
      <c r="BR25" s="686"/>
      <c r="BS25" s="692" t="s">
        <v>138</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10515192</v>
      </c>
      <c r="CS25" s="719"/>
      <c r="CT25" s="719"/>
      <c r="CU25" s="719"/>
      <c r="CV25" s="719"/>
      <c r="CW25" s="719"/>
      <c r="CX25" s="719"/>
      <c r="CY25" s="720"/>
      <c r="CZ25" s="688">
        <v>15.1</v>
      </c>
      <c r="DA25" s="717"/>
      <c r="DB25" s="717"/>
      <c r="DC25" s="721"/>
      <c r="DD25" s="692">
        <v>9837448</v>
      </c>
      <c r="DE25" s="719"/>
      <c r="DF25" s="719"/>
      <c r="DG25" s="719"/>
      <c r="DH25" s="719"/>
      <c r="DI25" s="719"/>
      <c r="DJ25" s="719"/>
      <c r="DK25" s="720"/>
      <c r="DL25" s="692">
        <v>9649144</v>
      </c>
      <c r="DM25" s="719"/>
      <c r="DN25" s="719"/>
      <c r="DO25" s="719"/>
      <c r="DP25" s="719"/>
      <c r="DQ25" s="719"/>
      <c r="DR25" s="719"/>
      <c r="DS25" s="719"/>
      <c r="DT25" s="719"/>
      <c r="DU25" s="719"/>
      <c r="DV25" s="720"/>
      <c r="DW25" s="688">
        <v>28.2</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34644205</v>
      </c>
      <c r="S26" s="684"/>
      <c r="T26" s="684"/>
      <c r="U26" s="684"/>
      <c r="V26" s="684"/>
      <c r="W26" s="684"/>
      <c r="X26" s="684"/>
      <c r="Y26" s="685"/>
      <c r="Z26" s="686">
        <v>48.8</v>
      </c>
      <c r="AA26" s="686"/>
      <c r="AB26" s="686"/>
      <c r="AC26" s="686"/>
      <c r="AD26" s="687">
        <v>32833300</v>
      </c>
      <c r="AE26" s="687"/>
      <c r="AF26" s="687"/>
      <c r="AG26" s="687"/>
      <c r="AH26" s="687"/>
      <c r="AI26" s="687"/>
      <c r="AJ26" s="687"/>
      <c r="AK26" s="687"/>
      <c r="AL26" s="688">
        <v>99.6</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138</v>
      </c>
      <c r="BH26" s="684"/>
      <c r="BI26" s="684"/>
      <c r="BJ26" s="684"/>
      <c r="BK26" s="684"/>
      <c r="BL26" s="684"/>
      <c r="BM26" s="684"/>
      <c r="BN26" s="685"/>
      <c r="BO26" s="686" t="s">
        <v>245</v>
      </c>
      <c r="BP26" s="686"/>
      <c r="BQ26" s="686"/>
      <c r="BR26" s="686"/>
      <c r="BS26" s="692" t="s">
        <v>138</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6444519</v>
      </c>
      <c r="CS26" s="684"/>
      <c r="CT26" s="684"/>
      <c r="CU26" s="684"/>
      <c r="CV26" s="684"/>
      <c r="CW26" s="684"/>
      <c r="CX26" s="684"/>
      <c r="CY26" s="685"/>
      <c r="CZ26" s="688">
        <v>9.1999999999999993</v>
      </c>
      <c r="DA26" s="717"/>
      <c r="DB26" s="717"/>
      <c r="DC26" s="721"/>
      <c r="DD26" s="692">
        <v>6135239</v>
      </c>
      <c r="DE26" s="684"/>
      <c r="DF26" s="684"/>
      <c r="DG26" s="684"/>
      <c r="DH26" s="684"/>
      <c r="DI26" s="684"/>
      <c r="DJ26" s="684"/>
      <c r="DK26" s="685"/>
      <c r="DL26" s="692" t="s">
        <v>245</v>
      </c>
      <c r="DM26" s="684"/>
      <c r="DN26" s="684"/>
      <c r="DO26" s="684"/>
      <c r="DP26" s="684"/>
      <c r="DQ26" s="684"/>
      <c r="DR26" s="684"/>
      <c r="DS26" s="684"/>
      <c r="DT26" s="684"/>
      <c r="DU26" s="684"/>
      <c r="DV26" s="685"/>
      <c r="DW26" s="688" t="s">
        <v>245</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22139</v>
      </c>
      <c r="S27" s="684"/>
      <c r="T27" s="684"/>
      <c r="U27" s="684"/>
      <c r="V27" s="684"/>
      <c r="W27" s="684"/>
      <c r="X27" s="684"/>
      <c r="Y27" s="685"/>
      <c r="Z27" s="686">
        <v>0</v>
      </c>
      <c r="AA27" s="686"/>
      <c r="AB27" s="686"/>
      <c r="AC27" s="686"/>
      <c r="AD27" s="687">
        <v>22139</v>
      </c>
      <c r="AE27" s="687"/>
      <c r="AF27" s="687"/>
      <c r="AG27" s="687"/>
      <c r="AH27" s="687"/>
      <c r="AI27" s="687"/>
      <c r="AJ27" s="687"/>
      <c r="AK27" s="687"/>
      <c r="AL27" s="688">
        <v>0.1</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12806272</v>
      </c>
      <c r="BH27" s="684"/>
      <c r="BI27" s="684"/>
      <c r="BJ27" s="684"/>
      <c r="BK27" s="684"/>
      <c r="BL27" s="684"/>
      <c r="BM27" s="684"/>
      <c r="BN27" s="685"/>
      <c r="BO27" s="686">
        <v>100</v>
      </c>
      <c r="BP27" s="686"/>
      <c r="BQ27" s="686"/>
      <c r="BR27" s="686"/>
      <c r="BS27" s="692">
        <v>95570</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15536493</v>
      </c>
      <c r="CS27" s="719"/>
      <c r="CT27" s="719"/>
      <c r="CU27" s="719"/>
      <c r="CV27" s="719"/>
      <c r="CW27" s="719"/>
      <c r="CX27" s="719"/>
      <c r="CY27" s="720"/>
      <c r="CZ27" s="688">
        <v>22.3</v>
      </c>
      <c r="DA27" s="717"/>
      <c r="DB27" s="717"/>
      <c r="DC27" s="721"/>
      <c r="DD27" s="692">
        <v>4366770</v>
      </c>
      <c r="DE27" s="719"/>
      <c r="DF27" s="719"/>
      <c r="DG27" s="719"/>
      <c r="DH27" s="719"/>
      <c r="DI27" s="719"/>
      <c r="DJ27" s="719"/>
      <c r="DK27" s="720"/>
      <c r="DL27" s="692">
        <v>4366555</v>
      </c>
      <c r="DM27" s="719"/>
      <c r="DN27" s="719"/>
      <c r="DO27" s="719"/>
      <c r="DP27" s="719"/>
      <c r="DQ27" s="719"/>
      <c r="DR27" s="719"/>
      <c r="DS27" s="719"/>
      <c r="DT27" s="719"/>
      <c r="DU27" s="719"/>
      <c r="DV27" s="720"/>
      <c r="DW27" s="688">
        <v>12.8</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855140</v>
      </c>
      <c r="S28" s="684"/>
      <c r="T28" s="684"/>
      <c r="U28" s="684"/>
      <c r="V28" s="684"/>
      <c r="W28" s="684"/>
      <c r="X28" s="684"/>
      <c r="Y28" s="685"/>
      <c r="Z28" s="686">
        <v>1.2</v>
      </c>
      <c r="AA28" s="686"/>
      <c r="AB28" s="686"/>
      <c r="AC28" s="686"/>
      <c r="AD28" s="687" t="s">
        <v>245</v>
      </c>
      <c r="AE28" s="687"/>
      <c r="AF28" s="687"/>
      <c r="AG28" s="687"/>
      <c r="AH28" s="687"/>
      <c r="AI28" s="687"/>
      <c r="AJ28" s="687"/>
      <c r="AK28" s="687"/>
      <c r="AL28" s="688" t="s">
        <v>138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7801628</v>
      </c>
      <c r="CS28" s="684"/>
      <c r="CT28" s="684"/>
      <c r="CU28" s="684"/>
      <c r="CV28" s="684"/>
      <c r="CW28" s="684"/>
      <c r="CX28" s="684"/>
      <c r="CY28" s="685"/>
      <c r="CZ28" s="688">
        <v>11.2</v>
      </c>
      <c r="DA28" s="717"/>
      <c r="DB28" s="717"/>
      <c r="DC28" s="721"/>
      <c r="DD28" s="692">
        <v>7464628</v>
      </c>
      <c r="DE28" s="684"/>
      <c r="DF28" s="684"/>
      <c r="DG28" s="684"/>
      <c r="DH28" s="684"/>
      <c r="DI28" s="684"/>
      <c r="DJ28" s="684"/>
      <c r="DK28" s="685"/>
      <c r="DL28" s="692">
        <v>7464628</v>
      </c>
      <c r="DM28" s="684"/>
      <c r="DN28" s="684"/>
      <c r="DO28" s="684"/>
      <c r="DP28" s="684"/>
      <c r="DQ28" s="684"/>
      <c r="DR28" s="684"/>
      <c r="DS28" s="684"/>
      <c r="DT28" s="684"/>
      <c r="DU28" s="684"/>
      <c r="DV28" s="685"/>
      <c r="DW28" s="688">
        <v>21.8</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1321383</v>
      </c>
      <c r="S29" s="684"/>
      <c r="T29" s="684"/>
      <c r="U29" s="684"/>
      <c r="V29" s="684"/>
      <c r="W29" s="684"/>
      <c r="X29" s="684"/>
      <c r="Y29" s="685"/>
      <c r="Z29" s="686">
        <v>1.9</v>
      </c>
      <c r="AA29" s="686"/>
      <c r="AB29" s="686"/>
      <c r="AC29" s="686"/>
      <c r="AD29" s="687">
        <v>68050</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70</v>
      </c>
      <c r="CG29" s="699"/>
      <c r="CH29" s="699"/>
      <c r="CI29" s="699"/>
      <c r="CJ29" s="699"/>
      <c r="CK29" s="699"/>
      <c r="CL29" s="699"/>
      <c r="CM29" s="699"/>
      <c r="CN29" s="699"/>
      <c r="CO29" s="699"/>
      <c r="CP29" s="699"/>
      <c r="CQ29" s="700"/>
      <c r="CR29" s="683">
        <v>7801093</v>
      </c>
      <c r="CS29" s="719"/>
      <c r="CT29" s="719"/>
      <c r="CU29" s="719"/>
      <c r="CV29" s="719"/>
      <c r="CW29" s="719"/>
      <c r="CX29" s="719"/>
      <c r="CY29" s="720"/>
      <c r="CZ29" s="688">
        <v>11.2</v>
      </c>
      <c r="DA29" s="717"/>
      <c r="DB29" s="717"/>
      <c r="DC29" s="721"/>
      <c r="DD29" s="692">
        <v>7464093</v>
      </c>
      <c r="DE29" s="719"/>
      <c r="DF29" s="719"/>
      <c r="DG29" s="719"/>
      <c r="DH29" s="719"/>
      <c r="DI29" s="719"/>
      <c r="DJ29" s="719"/>
      <c r="DK29" s="720"/>
      <c r="DL29" s="692">
        <v>7464093</v>
      </c>
      <c r="DM29" s="719"/>
      <c r="DN29" s="719"/>
      <c r="DO29" s="719"/>
      <c r="DP29" s="719"/>
      <c r="DQ29" s="719"/>
      <c r="DR29" s="719"/>
      <c r="DS29" s="719"/>
      <c r="DT29" s="719"/>
      <c r="DU29" s="719"/>
      <c r="DV29" s="720"/>
      <c r="DW29" s="688">
        <v>21.8</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460719</v>
      </c>
      <c r="S30" s="684"/>
      <c r="T30" s="684"/>
      <c r="U30" s="684"/>
      <c r="V30" s="684"/>
      <c r="W30" s="684"/>
      <c r="X30" s="684"/>
      <c r="Y30" s="685"/>
      <c r="Z30" s="686">
        <v>0.6</v>
      </c>
      <c r="AA30" s="686"/>
      <c r="AB30" s="686"/>
      <c r="AC30" s="686"/>
      <c r="AD30" s="687" t="s">
        <v>138</v>
      </c>
      <c r="AE30" s="687"/>
      <c r="AF30" s="687"/>
      <c r="AG30" s="687"/>
      <c r="AH30" s="687"/>
      <c r="AI30" s="687"/>
      <c r="AJ30" s="687"/>
      <c r="AK30" s="687"/>
      <c r="AL30" s="688" t="s">
        <v>245</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7383019</v>
      </c>
      <c r="CS30" s="684"/>
      <c r="CT30" s="684"/>
      <c r="CU30" s="684"/>
      <c r="CV30" s="684"/>
      <c r="CW30" s="684"/>
      <c r="CX30" s="684"/>
      <c r="CY30" s="685"/>
      <c r="CZ30" s="688">
        <v>10.6</v>
      </c>
      <c r="DA30" s="717"/>
      <c r="DB30" s="717"/>
      <c r="DC30" s="721"/>
      <c r="DD30" s="692">
        <v>7080525</v>
      </c>
      <c r="DE30" s="684"/>
      <c r="DF30" s="684"/>
      <c r="DG30" s="684"/>
      <c r="DH30" s="684"/>
      <c r="DI30" s="684"/>
      <c r="DJ30" s="684"/>
      <c r="DK30" s="685"/>
      <c r="DL30" s="692">
        <v>7080525</v>
      </c>
      <c r="DM30" s="684"/>
      <c r="DN30" s="684"/>
      <c r="DO30" s="684"/>
      <c r="DP30" s="684"/>
      <c r="DQ30" s="684"/>
      <c r="DR30" s="684"/>
      <c r="DS30" s="684"/>
      <c r="DT30" s="684"/>
      <c r="DU30" s="684"/>
      <c r="DV30" s="685"/>
      <c r="DW30" s="688">
        <v>20.7</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11083106</v>
      </c>
      <c r="S31" s="684"/>
      <c r="T31" s="684"/>
      <c r="U31" s="684"/>
      <c r="V31" s="684"/>
      <c r="W31" s="684"/>
      <c r="X31" s="684"/>
      <c r="Y31" s="685"/>
      <c r="Z31" s="686">
        <v>15.6</v>
      </c>
      <c r="AA31" s="686"/>
      <c r="AB31" s="686"/>
      <c r="AC31" s="686"/>
      <c r="AD31" s="687" t="s">
        <v>138</v>
      </c>
      <c r="AE31" s="687"/>
      <c r="AF31" s="687"/>
      <c r="AG31" s="687"/>
      <c r="AH31" s="687"/>
      <c r="AI31" s="687"/>
      <c r="AJ31" s="687"/>
      <c r="AK31" s="687"/>
      <c r="AL31" s="688" t="s">
        <v>138</v>
      </c>
      <c r="AM31" s="689"/>
      <c r="AN31" s="689"/>
      <c r="AO31" s="690"/>
      <c r="AP31" s="740" t="s">
        <v>311</v>
      </c>
      <c r="AQ31" s="741"/>
      <c r="AR31" s="741"/>
      <c r="AS31" s="741"/>
      <c r="AT31" s="746" t="s">
        <v>312</v>
      </c>
      <c r="AU31" s="231"/>
      <c r="AV31" s="231"/>
      <c r="AW31" s="231"/>
      <c r="AX31" s="669" t="s">
        <v>188</v>
      </c>
      <c r="AY31" s="670"/>
      <c r="AZ31" s="670"/>
      <c r="BA31" s="670"/>
      <c r="BB31" s="670"/>
      <c r="BC31" s="670"/>
      <c r="BD31" s="670"/>
      <c r="BE31" s="670"/>
      <c r="BF31" s="671"/>
      <c r="BG31" s="751">
        <v>99.2</v>
      </c>
      <c r="BH31" s="738"/>
      <c r="BI31" s="738"/>
      <c r="BJ31" s="738"/>
      <c r="BK31" s="738"/>
      <c r="BL31" s="738"/>
      <c r="BM31" s="678">
        <v>97.2</v>
      </c>
      <c r="BN31" s="738"/>
      <c r="BO31" s="738"/>
      <c r="BP31" s="738"/>
      <c r="BQ31" s="739"/>
      <c r="BR31" s="751">
        <v>99.1</v>
      </c>
      <c r="BS31" s="738"/>
      <c r="BT31" s="738"/>
      <c r="BU31" s="738"/>
      <c r="BV31" s="738"/>
      <c r="BW31" s="738"/>
      <c r="BX31" s="678">
        <v>96.9</v>
      </c>
      <c r="BY31" s="738"/>
      <c r="BZ31" s="738"/>
      <c r="CA31" s="738"/>
      <c r="CB31" s="739"/>
      <c r="CD31" s="725"/>
      <c r="CE31" s="726"/>
      <c r="CF31" s="698" t="s">
        <v>313</v>
      </c>
      <c r="CG31" s="699"/>
      <c r="CH31" s="699"/>
      <c r="CI31" s="699"/>
      <c r="CJ31" s="699"/>
      <c r="CK31" s="699"/>
      <c r="CL31" s="699"/>
      <c r="CM31" s="699"/>
      <c r="CN31" s="699"/>
      <c r="CO31" s="699"/>
      <c r="CP31" s="699"/>
      <c r="CQ31" s="700"/>
      <c r="CR31" s="683">
        <v>418074</v>
      </c>
      <c r="CS31" s="719"/>
      <c r="CT31" s="719"/>
      <c r="CU31" s="719"/>
      <c r="CV31" s="719"/>
      <c r="CW31" s="719"/>
      <c r="CX31" s="719"/>
      <c r="CY31" s="720"/>
      <c r="CZ31" s="688">
        <v>0.6</v>
      </c>
      <c r="DA31" s="717"/>
      <c r="DB31" s="717"/>
      <c r="DC31" s="721"/>
      <c r="DD31" s="692">
        <v>383568</v>
      </c>
      <c r="DE31" s="719"/>
      <c r="DF31" s="719"/>
      <c r="DG31" s="719"/>
      <c r="DH31" s="719"/>
      <c r="DI31" s="719"/>
      <c r="DJ31" s="719"/>
      <c r="DK31" s="720"/>
      <c r="DL31" s="692">
        <v>383568</v>
      </c>
      <c r="DM31" s="719"/>
      <c r="DN31" s="719"/>
      <c r="DO31" s="719"/>
      <c r="DP31" s="719"/>
      <c r="DQ31" s="719"/>
      <c r="DR31" s="719"/>
      <c r="DS31" s="719"/>
      <c r="DT31" s="719"/>
      <c r="DU31" s="719"/>
      <c r="DV31" s="720"/>
      <c r="DW31" s="688">
        <v>1.1000000000000001</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t="s">
        <v>245</v>
      </c>
      <c r="S32" s="684"/>
      <c r="T32" s="684"/>
      <c r="U32" s="684"/>
      <c r="V32" s="684"/>
      <c r="W32" s="684"/>
      <c r="X32" s="684"/>
      <c r="Y32" s="685"/>
      <c r="Z32" s="686" t="s">
        <v>138</v>
      </c>
      <c r="AA32" s="686"/>
      <c r="AB32" s="686"/>
      <c r="AC32" s="686"/>
      <c r="AD32" s="687" t="s">
        <v>245</v>
      </c>
      <c r="AE32" s="687"/>
      <c r="AF32" s="687"/>
      <c r="AG32" s="687"/>
      <c r="AH32" s="687"/>
      <c r="AI32" s="687"/>
      <c r="AJ32" s="687"/>
      <c r="AK32" s="687"/>
      <c r="AL32" s="688" t="s">
        <v>245</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99.2</v>
      </c>
      <c r="BH32" s="719"/>
      <c r="BI32" s="719"/>
      <c r="BJ32" s="719"/>
      <c r="BK32" s="719"/>
      <c r="BL32" s="719"/>
      <c r="BM32" s="689">
        <v>97.6</v>
      </c>
      <c r="BN32" s="749"/>
      <c r="BO32" s="749"/>
      <c r="BP32" s="749"/>
      <c r="BQ32" s="750"/>
      <c r="BR32" s="752">
        <v>99.1</v>
      </c>
      <c r="BS32" s="719"/>
      <c r="BT32" s="719"/>
      <c r="BU32" s="719"/>
      <c r="BV32" s="719"/>
      <c r="BW32" s="719"/>
      <c r="BX32" s="689">
        <v>97.3</v>
      </c>
      <c r="BY32" s="749"/>
      <c r="BZ32" s="749"/>
      <c r="CA32" s="749"/>
      <c r="CB32" s="750"/>
      <c r="CD32" s="727"/>
      <c r="CE32" s="728"/>
      <c r="CF32" s="698" t="s">
        <v>317</v>
      </c>
      <c r="CG32" s="699"/>
      <c r="CH32" s="699"/>
      <c r="CI32" s="699"/>
      <c r="CJ32" s="699"/>
      <c r="CK32" s="699"/>
      <c r="CL32" s="699"/>
      <c r="CM32" s="699"/>
      <c r="CN32" s="699"/>
      <c r="CO32" s="699"/>
      <c r="CP32" s="699"/>
      <c r="CQ32" s="700"/>
      <c r="CR32" s="683">
        <v>535</v>
      </c>
      <c r="CS32" s="684"/>
      <c r="CT32" s="684"/>
      <c r="CU32" s="684"/>
      <c r="CV32" s="684"/>
      <c r="CW32" s="684"/>
      <c r="CX32" s="684"/>
      <c r="CY32" s="685"/>
      <c r="CZ32" s="688">
        <v>0</v>
      </c>
      <c r="DA32" s="717"/>
      <c r="DB32" s="717"/>
      <c r="DC32" s="721"/>
      <c r="DD32" s="692">
        <v>535</v>
      </c>
      <c r="DE32" s="684"/>
      <c r="DF32" s="684"/>
      <c r="DG32" s="684"/>
      <c r="DH32" s="684"/>
      <c r="DI32" s="684"/>
      <c r="DJ32" s="684"/>
      <c r="DK32" s="685"/>
      <c r="DL32" s="692">
        <v>535</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5896367</v>
      </c>
      <c r="S33" s="684"/>
      <c r="T33" s="684"/>
      <c r="U33" s="684"/>
      <c r="V33" s="684"/>
      <c r="W33" s="684"/>
      <c r="X33" s="684"/>
      <c r="Y33" s="685"/>
      <c r="Z33" s="686">
        <v>8.3000000000000007</v>
      </c>
      <c r="AA33" s="686"/>
      <c r="AB33" s="686"/>
      <c r="AC33" s="686"/>
      <c r="AD33" s="687" t="s">
        <v>245</v>
      </c>
      <c r="AE33" s="687"/>
      <c r="AF33" s="687"/>
      <c r="AG33" s="687"/>
      <c r="AH33" s="687"/>
      <c r="AI33" s="687"/>
      <c r="AJ33" s="687"/>
      <c r="AK33" s="687"/>
      <c r="AL33" s="688" t="s">
        <v>245</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99.1</v>
      </c>
      <c r="BH33" s="754"/>
      <c r="BI33" s="754"/>
      <c r="BJ33" s="754"/>
      <c r="BK33" s="754"/>
      <c r="BL33" s="754"/>
      <c r="BM33" s="755">
        <v>96.6</v>
      </c>
      <c r="BN33" s="754"/>
      <c r="BO33" s="754"/>
      <c r="BP33" s="754"/>
      <c r="BQ33" s="756"/>
      <c r="BR33" s="753">
        <v>99.2</v>
      </c>
      <c r="BS33" s="754"/>
      <c r="BT33" s="754"/>
      <c r="BU33" s="754"/>
      <c r="BV33" s="754"/>
      <c r="BW33" s="754"/>
      <c r="BX33" s="755">
        <v>96.4</v>
      </c>
      <c r="BY33" s="754"/>
      <c r="BZ33" s="754"/>
      <c r="CA33" s="754"/>
      <c r="CB33" s="756"/>
      <c r="CD33" s="698" t="s">
        <v>320</v>
      </c>
      <c r="CE33" s="699"/>
      <c r="CF33" s="699"/>
      <c r="CG33" s="699"/>
      <c r="CH33" s="699"/>
      <c r="CI33" s="699"/>
      <c r="CJ33" s="699"/>
      <c r="CK33" s="699"/>
      <c r="CL33" s="699"/>
      <c r="CM33" s="699"/>
      <c r="CN33" s="699"/>
      <c r="CO33" s="699"/>
      <c r="CP33" s="699"/>
      <c r="CQ33" s="700"/>
      <c r="CR33" s="683">
        <v>25265312</v>
      </c>
      <c r="CS33" s="719"/>
      <c r="CT33" s="719"/>
      <c r="CU33" s="719"/>
      <c r="CV33" s="719"/>
      <c r="CW33" s="719"/>
      <c r="CX33" s="719"/>
      <c r="CY33" s="720"/>
      <c r="CZ33" s="688">
        <v>36.200000000000003</v>
      </c>
      <c r="DA33" s="717"/>
      <c r="DB33" s="717"/>
      <c r="DC33" s="721"/>
      <c r="DD33" s="692">
        <v>14863677</v>
      </c>
      <c r="DE33" s="719"/>
      <c r="DF33" s="719"/>
      <c r="DG33" s="719"/>
      <c r="DH33" s="719"/>
      <c r="DI33" s="719"/>
      <c r="DJ33" s="719"/>
      <c r="DK33" s="720"/>
      <c r="DL33" s="692">
        <v>10254288</v>
      </c>
      <c r="DM33" s="719"/>
      <c r="DN33" s="719"/>
      <c r="DO33" s="719"/>
      <c r="DP33" s="719"/>
      <c r="DQ33" s="719"/>
      <c r="DR33" s="719"/>
      <c r="DS33" s="719"/>
      <c r="DT33" s="719"/>
      <c r="DU33" s="719"/>
      <c r="DV33" s="720"/>
      <c r="DW33" s="688">
        <v>30</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121727</v>
      </c>
      <c r="S34" s="684"/>
      <c r="T34" s="684"/>
      <c r="U34" s="684"/>
      <c r="V34" s="684"/>
      <c r="W34" s="684"/>
      <c r="X34" s="684"/>
      <c r="Y34" s="685"/>
      <c r="Z34" s="686">
        <v>0.2</v>
      </c>
      <c r="AA34" s="686"/>
      <c r="AB34" s="686"/>
      <c r="AC34" s="686"/>
      <c r="AD34" s="687">
        <v>40183</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10403699</v>
      </c>
      <c r="CS34" s="684"/>
      <c r="CT34" s="684"/>
      <c r="CU34" s="684"/>
      <c r="CV34" s="684"/>
      <c r="CW34" s="684"/>
      <c r="CX34" s="684"/>
      <c r="CY34" s="685"/>
      <c r="CZ34" s="688">
        <v>14.9</v>
      </c>
      <c r="DA34" s="717"/>
      <c r="DB34" s="717"/>
      <c r="DC34" s="721"/>
      <c r="DD34" s="692">
        <v>5413059</v>
      </c>
      <c r="DE34" s="684"/>
      <c r="DF34" s="684"/>
      <c r="DG34" s="684"/>
      <c r="DH34" s="684"/>
      <c r="DI34" s="684"/>
      <c r="DJ34" s="684"/>
      <c r="DK34" s="685"/>
      <c r="DL34" s="692">
        <v>4702082</v>
      </c>
      <c r="DM34" s="684"/>
      <c r="DN34" s="684"/>
      <c r="DO34" s="684"/>
      <c r="DP34" s="684"/>
      <c r="DQ34" s="684"/>
      <c r="DR34" s="684"/>
      <c r="DS34" s="684"/>
      <c r="DT34" s="684"/>
      <c r="DU34" s="684"/>
      <c r="DV34" s="685"/>
      <c r="DW34" s="688">
        <v>13.7</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3524626</v>
      </c>
      <c r="S35" s="684"/>
      <c r="T35" s="684"/>
      <c r="U35" s="684"/>
      <c r="V35" s="684"/>
      <c r="W35" s="684"/>
      <c r="X35" s="684"/>
      <c r="Y35" s="685"/>
      <c r="Z35" s="686">
        <v>5</v>
      </c>
      <c r="AA35" s="686"/>
      <c r="AB35" s="686"/>
      <c r="AC35" s="686"/>
      <c r="AD35" s="687" t="s">
        <v>138</v>
      </c>
      <c r="AE35" s="687"/>
      <c r="AF35" s="687"/>
      <c r="AG35" s="687"/>
      <c r="AH35" s="687"/>
      <c r="AI35" s="687"/>
      <c r="AJ35" s="687"/>
      <c r="AK35" s="687"/>
      <c r="AL35" s="688" t="s">
        <v>138</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251321</v>
      </c>
      <c r="CS35" s="719"/>
      <c r="CT35" s="719"/>
      <c r="CU35" s="719"/>
      <c r="CV35" s="719"/>
      <c r="CW35" s="719"/>
      <c r="CX35" s="719"/>
      <c r="CY35" s="720"/>
      <c r="CZ35" s="688">
        <v>0.4</v>
      </c>
      <c r="DA35" s="717"/>
      <c r="DB35" s="717"/>
      <c r="DC35" s="721"/>
      <c r="DD35" s="692">
        <v>172490</v>
      </c>
      <c r="DE35" s="719"/>
      <c r="DF35" s="719"/>
      <c r="DG35" s="719"/>
      <c r="DH35" s="719"/>
      <c r="DI35" s="719"/>
      <c r="DJ35" s="719"/>
      <c r="DK35" s="720"/>
      <c r="DL35" s="692">
        <v>168517</v>
      </c>
      <c r="DM35" s="719"/>
      <c r="DN35" s="719"/>
      <c r="DO35" s="719"/>
      <c r="DP35" s="719"/>
      <c r="DQ35" s="719"/>
      <c r="DR35" s="719"/>
      <c r="DS35" s="719"/>
      <c r="DT35" s="719"/>
      <c r="DU35" s="719"/>
      <c r="DV35" s="720"/>
      <c r="DW35" s="688">
        <v>0.5</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3946780</v>
      </c>
      <c r="S36" s="684"/>
      <c r="T36" s="684"/>
      <c r="U36" s="684"/>
      <c r="V36" s="684"/>
      <c r="W36" s="684"/>
      <c r="X36" s="684"/>
      <c r="Y36" s="685"/>
      <c r="Z36" s="686">
        <v>5.6</v>
      </c>
      <c r="AA36" s="686"/>
      <c r="AB36" s="686"/>
      <c r="AC36" s="686"/>
      <c r="AD36" s="687" t="s">
        <v>138</v>
      </c>
      <c r="AE36" s="687"/>
      <c r="AF36" s="687"/>
      <c r="AG36" s="687"/>
      <c r="AH36" s="687"/>
      <c r="AI36" s="687"/>
      <c r="AJ36" s="687"/>
      <c r="AK36" s="687"/>
      <c r="AL36" s="688" t="s">
        <v>138</v>
      </c>
      <c r="AM36" s="689"/>
      <c r="AN36" s="689"/>
      <c r="AO36" s="690"/>
      <c r="AP36" s="235"/>
      <c r="AQ36" s="757" t="s">
        <v>328</v>
      </c>
      <c r="AR36" s="758"/>
      <c r="AS36" s="758"/>
      <c r="AT36" s="758"/>
      <c r="AU36" s="758"/>
      <c r="AV36" s="758"/>
      <c r="AW36" s="758"/>
      <c r="AX36" s="758"/>
      <c r="AY36" s="759"/>
      <c r="AZ36" s="672">
        <v>8258704</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540784</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3790552</v>
      </c>
      <c r="CS36" s="684"/>
      <c r="CT36" s="684"/>
      <c r="CU36" s="684"/>
      <c r="CV36" s="684"/>
      <c r="CW36" s="684"/>
      <c r="CX36" s="684"/>
      <c r="CY36" s="685"/>
      <c r="CZ36" s="688">
        <v>5.4</v>
      </c>
      <c r="DA36" s="717"/>
      <c r="DB36" s="717"/>
      <c r="DC36" s="721"/>
      <c r="DD36" s="692">
        <v>1953088</v>
      </c>
      <c r="DE36" s="684"/>
      <c r="DF36" s="684"/>
      <c r="DG36" s="684"/>
      <c r="DH36" s="684"/>
      <c r="DI36" s="684"/>
      <c r="DJ36" s="684"/>
      <c r="DK36" s="685"/>
      <c r="DL36" s="692">
        <v>1115814</v>
      </c>
      <c r="DM36" s="684"/>
      <c r="DN36" s="684"/>
      <c r="DO36" s="684"/>
      <c r="DP36" s="684"/>
      <c r="DQ36" s="684"/>
      <c r="DR36" s="684"/>
      <c r="DS36" s="684"/>
      <c r="DT36" s="684"/>
      <c r="DU36" s="684"/>
      <c r="DV36" s="685"/>
      <c r="DW36" s="688">
        <v>3.3</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604447</v>
      </c>
      <c r="S37" s="684"/>
      <c r="T37" s="684"/>
      <c r="U37" s="684"/>
      <c r="V37" s="684"/>
      <c r="W37" s="684"/>
      <c r="X37" s="684"/>
      <c r="Y37" s="685"/>
      <c r="Z37" s="686">
        <v>0.9</v>
      </c>
      <c r="AA37" s="686"/>
      <c r="AB37" s="686"/>
      <c r="AC37" s="686"/>
      <c r="AD37" s="687" t="s">
        <v>245</v>
      </c>
      <c r="AE37" s="687"/>
      <c r="AF37" s="687"/>
      <c r="AG37" s="687"/>
      <c r="AH37" s="687"/>
      <c r="AI37" s="687"/>
      <c r="AJ37" s="687"/>
      <c r="AK37" s="687"/>
      <c r="AL37" s="688" t="s">
        <v>245</v>
      </c>
      <c r="AM37" s="689"/>
      <c r="AN37" s="689"/>
      <c r="AO37" s="690"/>
      <c r="AQ37" s="761" t="s">
        <v>332</v>
      </c>
      <c r="AR37" s="762"/>
      <c r="AS37" s="762"/>
      <c r="AT37" s="762"/>
      <c r="AU37" s="762"/>
      <c r="AV37" s="762"/>
      <c r="AW37" s="762"/>
      <c r="AX37" s="762"/>
      <c r="AY37" s="763"/>
      <c r="AZ37" s="683">
        <v>2647751</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346729</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10771</v>
      </c>
      <c r="CS37" s="719"/>
      <c r="CT37" s="719"/>
      <c r="CU37" s="719"/>
      <c r="CV37" s="719"/>
      <c r="CW37" s="719"/>
      <c r="CX37" s="719"/>
      <c r="CY37" s="720"/>
      <c r="CZ37" s="688">
        <v>0</v>
      </c>
      <c r="DA37" s="717"/>
      <c r="DB37" s="717"/>
      <c r="DC37" s="721"/>
      <c r="DD37" s="692">
        <v>10771</v>
      </c>
      <c r="DE37" s="719"/>
      <c r="DF37" s="719"/>
      <c r="DG37" s="719"/>
      <c r="DH37" s="719"/>
      <c r="DI37" s="719"/>
      <c r="DJ37" s="719"/>
      <c r="DK37" s="720"/>
      <c r="DL37" s="692">
        <v>10771</v>
      </c>
      <c r="DM37" s="719"/>
      <c r="DN37" s="719"/>
      <c r="DO37" s="719"/>
      <c r="DP37" s="719"/>
      <c r="DQ37" s="719"/>
      <c r="DR37" s="719"/>
      <c r="DS37" s="719"/>
      <c r="DT37" s="719"/>
      <c r="DU37" s="719"/>
      <c r="DV37" s="720"/>
      <c r="DW37" s="688">
        <v>0</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1591053</v>
      </c>
      <c r="S38" s="684"/>
      <c r="T38" s="684"/>
      <c r="U38" s="684"/>
      <c r="V38" s="684"/>
      <c r="W38" s="684"/>
      <c r="X38" s="684"/>
      <c r="Y38" s="685"/>
      <c r="Z38" s="686">
        <v>2.2000000000000002</v>
      </c>
      <c r="AA38" s="686"/>
      <c r="AB38" s="686"/>
      <c r="AC38" s="686"/>
      <c r="AD38" s="687">
        <v>1192</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244254</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16387</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7887570</v>
      </c>
      <c r="CS38" s="684"/>
      <c r="CT38" s="684"/>
      <c r="CU38" s="684"/>
      <c r="CV38" s="684"/>
      <c r="CW38" s="684"/>
      <c r="CX38" s="684"/>
      <c r="CY38" s="685"/>
      <c r="CZ38" s="688">
        <v>11.3</v>
      </c>
      <c r="DA38" s="717"/>
      <c r="DB38" s="717"/>
      <c r="DC38" s="721"/>
      <c r="DD38" s="692">
        <v>6866983</v>
      </c>
      <c r="DE38" s="684"/>
      <c r="DF38" s="684"/>
      <c r="DG38" s="684"/>
      <c r="DH38" s="684"/>
      <c r="DI38" s="684"/>
      <c r="DJ38" s="684"/>
      <c r="DK38" s="685"/>
      <c r="DL38" s="692">
        <v>4267875</v>
      </c>
      <c r="DM38" s="684"/>
      <c r="DN38" s="684"/>
      <c r="DO38" s="684"/>
      <c r="DP38" s="684"/>
      <c r="DQ38" s="684"/>
      <c r="DR38" s="684"/>
      <c r="DS38" s="684"/>
      <c r="DT38" s="684"/>
      <c r="DU38" s="684"/>
      <c r="DV38" s="685"/>
      <c r="DW38" s="688">
        <v>12.5</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6877845</v>
      </c>
      <c r="S39" s="684"/>
      <c r="T39" s="684"/>
      <c r="U39" s="684"/>
      <c r="V39" s="684"/>
      <c r="W39" s="684"/>
      <c r="X39" s="684"/>
      <c r="Y39" s="685"/>
      <c r="Z39" s="686">
        <v>9.6999999999999993</v>
      </c>
      <c r="AA39" s="686"/>
      <c r="AB39" s="686"/>
      <c r="AC39" s="686"/>
      <c r="AD39" s="687" t="s">
        <v>138</v>
      </c>
      <c r="AE39" s="687"/>
      <c r="AF39" s="687"/>
      <c r="AG39" s="687"/>
      <c r="AH39" s="687"/>
      <c r="AI39" s="687"/>
      <c r="AJ39" s="687"/>
      <c r="AK39" s="687"/>
      <c r="AL39" s="688" t="s">
        <v>245</v>
      </c>
      <c r="AM39" s="689"/>
      <c r="AN39" s="689"/>
      <c r="AO39" s="690"/>
      <c r="AQ39" s="761" t="s">
        <v>340</v>
      </c>
      <c r="AR39" s="762"/>
      <c r="AS39" s="762"/>
      <c r="AT39" s="762"/>
      <c r="AU39" s="762"/>
      <c r="AV39" s="762"/>
      <c r="AW39" s="762"/>
      <c r="AX39" s="762"/>
      <c r="AY39" s="763"/>
      <c r="AZ39" s="683">
        <v>111924</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27863</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2104273</v>
      </c>
      <c r="CS39" s="719"/>
      <c r="CT39" s="719"/>
      <c r="CU39" s="719"/>
      <c r="CV39" s="719"/>
      <c r="CW39" s="719"/>
      <c r="CX39" s="719"/>
      <c r="CY39" s="720"/>
      <c r="CZ39" s="688">
        <v>3</v>
      </c>
      <c r="DA39" s="717"/>
      <c r="DB39" s="717"/>
      <c r="DC39" s="721"/>
      <c r="DD39" s="692">
        <v>255160</v>
      </c>
      <c r="DE39" s="719"/>
      <c r="DF39" s="719"/>
      <c r="DG39" s="719"/>
      <c r="DH39" s="719"/>
      <c r="DI39" s="719"/>
      <c r="DJ39" s="719"/>
      <c r="DK39" s="720"/>
      <c r="DL39" s="692" t="s">
        <v>138</v>
      </c>
      <c r="DM39" s="719"/>
      <c r="DN39" s="719"/>
      <c r="DO39" s="719"/>
      <c r="DP39" s="719"/>
      <c r="DQ39" s="719"/>
      <c r="DR39" s="719"/>
      <c r="DS39" s="719"/>
      <c r="DT39" s="719"/>
      <c r="DU39" s="719"/>
      <c r="DV39" s="720"/>
      <c r="DW39" s="688" t="s">
        <v>245</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138</v>
      </c>
      <c r="S40" s="684"/>
      <c r="T40" s="684"/>
      <c r="U40" s="684"/>
      <c r="V40" s="684"/>
      <c r="W40" s="684"/>
      <c r="X40" s="684"/>
      <c r="Y40" s="685"/>
      <c r="Z40" s="686" t="s">
        <v>245</v>
      </c>
      <c r="AA40" s="686"/>
      <c r="AB40" s="686"/>
      <c r="AC40" s="686"/>
      <c r="AD40" s="687" t="s">
        <v>138</v>
      </c>
      <c r="AE40" s="687"/>
      <c r="AF40" s="687"/>
      <c r="AG40" s="687"/>
      <c r="AH40" s="687"/>
      <c r="AI40" s="687"/>
      <c r="AJ40" s="687"/>
      <c r="AK40" s="687"/>
      <c r="AL40" s="688" t="s">
        <v>138</v>
      </c>
      <c r="AM40" s="689"/>
      <c r="AN40" s="689"/>
      <c r="AO40" s="690"/>
      <c r="AQ40" s="761" t="s">
        <v>344</v>
      </c>
      <c r="AR40" s="762"/>
      <c r="AS40" s="762"/>
      <c r="AT40" s="762"/>
      <c r="AU40" s="762"/>
      <c r="AV40" s="762"/>
      <c r="AW40" s="762"/>
      <c r="AX40" s="762"/>
      <c r="AY40" s="763"/>
      <c r="AZ40" s="683">
        <v>14530</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108</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827897</v>
      </c>
      <c r="CS40" s="684"/>
      <c r="CT40" s="684"/>
      <c r="CU40" s="684"/>
      <c r="CV40" s="684"/>
      <c r="CW40" s="684"/>
      <c r="CX40" s="684"/>
      <c r="CY40" s="685"/>
      <c r="CZ40" s="688">
        <v>1.2</v>
      </c>
      <c r="DA40" s="717"/>
      <c r="DB40" s="717"/>
      <c r="DC40" s="721"/>
      <c r="DD40" s="692">
        <v>202897</v>
      </c>
      <c r="DE40" s="684"/>
      <c r="DF40" s="684"/>
      <c r="DG40" s="684"/>
      <c r="DH40" s="684"/>
      <c r="DI40" s="684"/>
      <c r="DJ40" s="684"/>
      <c r="DK40" s="685"/>
      <c r="DL40" s="692" t="s">
        <v>138</v>
      </c>
      <c r="DM40" s="684"/>
      <c r="DN40" s="684"/>
      <c r="DO40" s="684"/>
      <c r="DP40" s="684"/>
      <c r="DQ40" s="684"/>
      <c r="DR40" s="684"/>
      <c r="DS40" s="684"/>
      <c r="DT40" s="684"/>
      <c r="DU40" s="684"/>
      <c r="DV40" s="685"/>
      <c r="DW40" s="688" t="s">
        <v>138</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1262445</v>
      </c>
      <c r="S41" s="684"/>
      <c r="T41" s="684"/>
      <c r="U41" s="684"/>
      <c r="V41" s="684"/>
      <c r="W41" s="684"/>
      <c r="X41" s="684"/>
      <c r="Y41" s="685"/>
      <c r="Z41" s="686">
        <v>1.8</v>
      </c>
      <c r="AA41" s="686"/>
      <c r="AB41" s="686"/>
      <c r="AC41" s="686"/>
      <c r="AD41" s="687" t="s">
        <v>138</v>
      </c>
      <c r="AE41" s="687"/>
      <c r="AF41" s="687"/>
      <c r="AG41" s="687"/>
      <c r="AH41" s="687"/>
      <c r="AI41" s="687"/>
      <c r="AJ41" s="687"/>
      <c r="AK41" s="687"/>
      <c r="AL41" s="688" t="s">
        <v>245</v>
      </c>
      <c r="AM41" s="689"/>
      <c r="AN41" s="689"/>
      <c r="AO41" s="690"/>
      <c r="AQ41" s="761" t="s">
        <v>349</v>
      </c>
      <c r="AR41" s="762"/>
      <c r="AS41" s="762"/>
      <c r="AT41" s="762"/>
      <c r="AU41" s="762"/>
      <c r="AV41" s="762"/>
      <c r="AW41" s="762"/>
      <c r="AX41" s="762"/>
      <c r="AY41" s="763"/>
      <c r="AZ41" s="683">
        <v>1305850</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138</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138</v>
      </c>
      <c r="CS41" s="719"/>
      <c r="CT41" s="719"/>
      <c r="CU41" s="719"/>
      <c r="CV41" s="719"/>
      <c r="CW41" s="719"/>
      <c r="CX41" s="719"/>
      <c r="CY41" s="720"/>
      <c r="CZ41" s="688" t="s">
        <v>138</v>
      </c>
      <c r="DA41" s="717"/>
      <c r="DB41" s="717"/>
      <c r="DC41" s="721"/>
      <c r="DD41" s="692" t="s">
        <v>138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70949537</v>
      </c>
      <c r="S42" s="769"/>
      <c r="T42" s="769"/>
      <c r="U42" s="769"/>
      <c r="V42" s="769"/>
      <c r="W42" s="769"/>
      <c r="X42" s="769"/>
      <c r="Y42" s="777"/>
      <c r="Z42" s="778">
        <v>100</v>
      </c>
      <c r="AA42" s="778"/>
      <c r="AB42" s="778"/>
      <c r="AC42" s="778"/>
      <c r="AD42" s="779">
        <v>32964864</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3934395</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378</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10673954</v>
      </c>
      <c r="CS42" s="684"/>
      <c r="CT42" s="684"/>
      <c r="CU42" s="684"/>
      <c r="CV42" s="684"/>
      <c r="CW42" s="684"/>
      <c r="CX42" s="684"/>
      <c r="CY42" s="685"/>
      <c r="CZ42" s="688">
        <v>15.3</v>
      </c>
      <c r="DA42" s="689"/>
      <c r="DB42" s="689"/>
      <c r="DC42" s="701"/>
      <c r="DD42" s="692">
        <v>1063855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131992</v>
      </c>
      <c r="CS43" s="719"/>
      <c r="CT43" s="719"/>
      <c r="CU43" s="719"/>
      <c r="CV43" s="719"/>
      <c r="CW43" s="719"/>
      <c r="CX43" s="719"/>
      <c r="CY43" s="720"/>
      <c r="CZ43" s="688">
        <v>0.2</v>
      </c>
      <c r="DA43" s="717"/>
      <c r="DB43" s="717"/>
      <c r="DC43" s="721"/>
      <c r="DD43" s="692">
        <v>130055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357</v>
      </c>
      <c r="CG44" s="681"/>
      <c r="CH44" s="681"/>
      <c r="CI44" s="681"/>
      <c r="CJ44" s="681"/>
      <c r="CK44" s="681"/>
      <c r="CL44" s="681"/>
      <c r="CM44" s="681"/>
      <c r="CN44" s="681"/>
      <c r="CO44" s="681"/>
      <c r="CP44" s="681"/>
      <c r="CQ44" s="682"/>
      <c r="CR44" s="683">
        <v>9421886</v>
      </c>
      <c r="CS44" s="684"/>
      <c r="CT44" s="684"/>
      <c r="CU44" s="684"/>
      <c r="CV44" s="684"/>
      <c r="CW44" s="684"/>
      <c r="CX44" s="684"/>
      <c r="CY44" s="685"/>
      <c r="CZ44" s="688">
        <v>13.5</v>
      </c>
      <c r="DA44" s="689"/>
      <c r="DB44" s="689"/>
      <c r="DC44" s="701"/>
      <c r="DD44" s="692">
        <v>954953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3671295</v>
      </c>
      <c r="CS45" s="719"/>
      <c r="CT45" s="719"/>
      <c r="CU45" s="719"/>
      <c r="CV45" s="719"/>
      <c r="CW45" s="719"/>
      <c r="CX45" s="719"/>
      <c r="CY45" s="720"/>
      <c r="CZ45" s="688">
        <v>5.3</v>
      </c>
      <c r="DA45" s="717"/>
      <c r="DB45" s="717"/>
      <c r="DC45" s="721"/>
      <c r="DD45" s="692">
        <v>80100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5540087</v>
      </c>
      <c r="CS46" s="684"/>
      <c r="CT46" s="684"/>
      <c r="CU46" s="684"/>
      <c r="CV46" s="684"/>
      <c r="CW46" s="684"/>
      <c r="CX46" s="684"/>
      <c r="CY46" s="685"/>
      <c r="CZ46" s="688">
        <v>7.9</v>
      </c>
      <c r="DA46" s="689"/>
      <c r="DB46" s="689"/>
      <c r="DC46" s="701"/>
      <c r="DD46" s="692">
        <v>863704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1252068</v>
      </c>
      <c r="CS47" s="719"/>
      <c r="CT47" s="719"/>
      <c r="CU47" s="719"/>
      <c r="CV47" s="719"/>
      <c r="CW47" s="719"/>
      <c r="CX47" s="719"/>
      <c r="CY47" s="720"/>
      <c r="CZ47" s="688">
        <v>1.8</v>
      </c>
      <c r="DA47" s="717"/>
      <c r="DB47" s="717"/>
      <c r="DC47" s="721"/>
      <c r="DD47" s="692">
        <v>108902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138</v>
      </c>
      <c r="CS48" s="684"/>
      <c r="CT48" s="684"/>
      <c r="CU48" s="684"/>
      <c r="CV48" s="684"/>
      <c r="CW48" s="684"/>
      <c r="CX48" s="684"/>
      <c r="CY48" s="685"/>
      <c r="CZ48" s="688" t="s">
        <v>138</v>
      </c>
      <c r="DA48" s="689"/>
      <c r="DB48" s="689"/>
      <c r="DC48" s="701"/>
      <c r="DD48" s="692" t="s">
        <v>245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365</v>
      </c>
      <c r="CE49" s="734"/>
      <c r="CF49" s="734"/>
      <c r="CG49" s="734"/>
      <c r="CH49" s="734"/>
      <c r="CI49" s="734"/>
      <c r="CJ49" s="734"/>
      <c r="CK49" s="734"/>
      <c r="CL49" s="734"/>
      <c r="CM49" s="734"/>
      <c r="CN49" s="734"/>
      <c r="CO49" s="734"/>
      <c r="CP49" s="734"/>
      <c r="CQ49" s="735"/>
      <c r="CR49" s="768">
        <v>69792579</v>
      </c>
      <c r="CS49" s="754"/>
      <c r="CT49" s="754"/>
      <c r="CU49" s="754"/>
      <c r="CV49" s="754"/>
      <c r="CW49" s="754"/>
      <c r="CX49" s="754"/>
      <c r="CY49" s="785"/>
      <c r="CZ49" s="780">
        <v>100</v>
      </c>
      <c r="DA49" s="786"/>
      <c r="DB49" s="786"/>
      <c r="DC49" s="787"/>
      <c r="DD49" s="788">
        <v>37596378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F6CyZkw3cIjSGgoyPPy17NxO0/n9yRM6SGB13u2g4PjE0n9R72yDUJKn5ptKkFuJrKSbsqFYbfjx8x9v5Q8mA==" saltValue="KkxZCjN8638SBxTxbpIe2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70357</v>
      </c>
      <c r="R7" s="819"/>
      <c r="S7" s="819"/>
      <c r="T7" s="819"/>
      <c r="U7" s="819"/>
      <c r="V7" s="819">
        <v>69233</v>
      </c>
      <c r="W7" s="819"/>
      <c r="X7" s="819"/>
      <c r="Y7" s="819"/>
      <c r="Z7" s="819"/>
      <c r="AA7" s="819">
        <v>1124</v>
      </c>
      <c r="AB7" s="819"/>
      <c r="AC7" s="819"/>
      <c r="AD7" s="819"/>
      <c r="AE7" s="820"/>
      <c r="AF7" s="821">
        <v>902</v>
      </c>
      <c r="AG7" s="822"/>
      <c r="AH7" s="822"/>
      <c r="AI7" s="822"/>
      <c r="AJ7" s="823"/>
      <c r="AK7" s="858">
        <v>3947</v>
      </c>
      <c r="AL7" s="859"/>
      <c r="AM7" s="859"/>
      <c r="AN7" s="859"/>
      <c r="AO7" s="859"/>
      <c r="AP7" s="859">
        <v>84584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606</v>
      </c>
      <c r="BT7" s="863"/>
      <c r="BU7" s="863"/>
      <c r="BV7" s="863"/>
      <c r="BW7" s="863"/>
      <c r="BX7" s="863"/>
      <c r="BY7" s="863"/>
      <c r="BZ7" s="863"/>
      <c r="CA7" s="863"/>
      <c r="CB7" s="863"/>
      <c r="CC7" s="863"/>
      <c r="CD7" s="863"/>
      <c r="CE7" s="863"/>
      <c r="CF7" s="863"/>
      <c r="CG7" s="864"/>
      <c r="CH7" s="855">
        <v>4</v>
      </c>
      <c r="CI7" s="856"/>
      <c r="CJ7" s="856"/>
      <c r="CK7" s="856"/>
      <c r="CL7" s="857"/>
      <c r="CM7" s="855">
        <v>479</v>
      </c>
      <c r="CN7" s="856"/>
      <c r="CO7" s="856"/>
      <c r="CP7" s="856"/>
      <c r="CQ7" s="857"/>
      <c r="CR7" s="855">
        <v>5</v>
      </c>
      <c r="CS7" s="856"/>
      <c r="CT7" s="856"/>
      <c r="CU7" s="856"/>
      <c r="CV7" s="857"/>
      <c r="CW7" s="855" t="s">
        <v>532</v>
      </c>
      <c r="CX7" s="856"/>
      <c r="CY7" s="856"/>
      <c r="CZ7" s="856"/>
      <c r="DA7" s="857"/>
      <c r="DB7" s="855" t="s">
        <v>532</v>
      </c>
      <c r="DC7" s="856"/>
      <c r="DD7" s="856"/>
      <c r="DE7" s="856"/>
      <c r="DF7" s="857"/>
      <c r="DG7" s="855">
        <v>3294</v>
      </c>
      <c r="DH7" s="856"/>
      <c r="DI7" s="856"/>
      <c r="DJ7" s="856"/>
      <c r="DK7" s="857"/>
      <c r="DL7" s="855" t="s">
        <v>532</v>
      </c>
      <c r="DM7" s="856"/>
      <c r="DN7" s="856"/>
      <c r="DO7" s="856"/>
      <c r="DP7" s="857"/>
      <c r="DQ7" s="855">
        <v>1140</v>
      </c>
      <c r="DR7" s="856"/>
      <c r="DS7" s="856"/>
      <c r="DT7" s="856"/>
      <c r="DU7" s="857"/>
      <c r="DV7" s="836"/>
      <c r="DW7" s="837"/>
      <c r="DX7" s="837"/>
      <c r="DY7" s="837"/>
      <c r="DZ7" s="838"/>
      <c r="EA7" s="255"/>
    </row>
    <row r="8" spans="1:131" s="256" customFormat="1" ht="26.25" customHeight="1" x14ac:dyDescent="0.15">
      <c r="A8" s="262">
        <v>2</v>
      </c>
      <c r="B8" s="839" t="s">
        <v>389</v>
      </c>
      <c r="C8" s="840"/>
      <c r="D8" s="840"/>
      <c r="E8" s="840"/>
      <c r="F8" s="840"/>
      <c r="G8" s="840"/>
      <c r="H8" s="840"/>
      <c r="I8" s="840"/>
      <c r="J8" s="840"/>
      <c r="K8" s="840"/>
      <c r="L8" s="840"/>
      <c r="M8" s="840"/>
      <c r="N8" s="840"/>
      <c r="O8" s="840"/>
      <c r="P8" s="841"/>
      <c r="Q8" s="842">
        <v>284</v>
      </c>
      <c r="R8" s="843"/>
      <c r="S8" s="843"/>
      <c r="T8" s="843"/>
      <c r="U8" s="843"/>
      <c r="V8" s="843">
        <v>284</v>
      </c>
      <c r="W8" s="843"/>
      <c r="X8" s="843"/>
      <c r="Y8" s="843"/>
      <c r="Z8" s="843"/>
      <c r="AA8" s="843" t="s">
        <v>532</v>
      </c>
      <c r="AB8" s="843"/>
      <c r="AC8" s="843"/>
      <c r="AD8" s="843"/>
      <c r="AE8" s="844"/>
      <c r="AF8" s="845" t="s">
        <v>390</v>
      </c>
      <c r="AG8" s="846"/>
      <c r="AH8" s="846"/>
      <c r="AI8" s="846"/>
      <c r="AJ8" s="847"/>
      <c r="AK8" s="848">
        <v>28</v>
      </c>
      <c r="AL8" s="849"/>
      <c r="AM8" s="849"/>
      <c r="AN8" s="849"/>
      <c r="AO8" s="849"/>
      <c r="AP8" s="849">
        <v>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607</v>
      </c>
      <c r="BT8" s="853"/>
      <c r="BU8" s="853"/>
      <c r="BV8" s="853"/>
      <c r="BW8" s="853"/>
      <c r="BX8" s="853"/>
      <c r="BY8" s="853"/>
      <c r="BZ8" s="853"/>
      <c r="CA8" s="853"/>
      <c r="CB8" s="853"/>
      <c r="CC8" s="853"/>
      <c r="CD8" s="853"/>
      <c r="CE8" s="853"/>
      <c r="CF8" s="853"/>
      <c r="CG8" s="854"/>
      <c r="CH8" s="865">
        <v>5</v>
      </c>
      <c r="CI8" s="866"/>
      <c r="CJ8" s="866"/>
      <c r="CK8" s="866"/>
      <c r="CL8" s="867"/>
      <c r="CM8" s="865">
        <v>124</v>
      </c>
      <c r="CN8" s="866"/>
      <c r="CO8" s="866"/>
      <c r="CP8" s="866"/>
      <c r="CQ8" s="867"/>
      <c r="CR8" s="865">
        <v>30</v>
      </c>
      <c r="CS8" s="866"/>
      <c r="CT8" s="866"/>
      <c r="CU8" s="866"/>
      <c r="CV8" s="867"/>
      <c r="CW8" s="865">
        <v>14</v>
      </c>
      <c r="CX8" s="866"/>
      <c r="CY8" s="866"/>
      <c r="CZ8" s="866"/>
      <c r="DA8" s="867"/>
      <c r="DB8" s="865" t="s">
        <v>532</v>
      </c>
      <c r="DC8" s="866"/>
      <c r="DD8" s="866"/>
      <c r="DE8" s="866"/>
      <c r="DF8" s="867"/>
      <c r="DG8" s="865" t="s">
        <v>532</v>
      </c>
      <c r="DH8" s="866"/>
      <c r="DI8" s="866"/>
      <c r="DJ8" s="866"/>
      <c r="DK8" s="867"/>
      <c r="DL8" s="865" t="s">
        <v>532</v>
      </c>
      <c r="DM8" s="866"/>
      <c r="DN8" s="866"/>
      <c r="DO8" s="866"/>
      <c r="DP8" s="867"/>
      <c r="DQ8" s="865" t="s">
        <v>532</v>
      </c>
      <c r="DR8" s="866"/>
      <c r="DS8" s="866"/>
      <c r="DT8" s="866"/>
      <c r="DU8" s="867"/>
      <c r="DV8" s="868"/>
      <c r="DW8" s="869"/>
      <c r="DX8" s="869"/>
      <c r="DY8" s="869"/>
      <c r="DZ8" s="870"/>
      <c r="EA8" s="255"/>
    </row>
    <row r="9" spans="1:131" s="256" customFormat="1" ht="26.25" customHeight="1" x14ac:dyDescent="0.15">
      <c r="A9" s="262">
        <v>3</v>
      </c>
      <c r="B9" s="839" t="s">
        <v>391</v>
      </c>
      <c r="C9" s="840"/>
      <c r="D9" s="840"/>
      <c r="E9" s="840"/>
      <c r="F9" s="840"/>
      <c r="G9" s="840"/>
      <c r="H9" s="840"/>
      <c r="I9" s="840"/>
      <c r="J9" s="840"/>
      <c r="K9" s="840"/>
      <c r="L9" s="840"/>
      <c r="M9" s="840"/>
      <c r="N9" s="840"/>
      <c r="O9" s="840"/>
      <c r="P9" s="841"/>
      <c r="Q9" s="842">
        <v>591</v>
      </c>
      <c r="R9" s="843"/>
      <c r="S9" s="843"/>
      <c r="T9" s="843"/>
      <c r="U9" s="843"/>
      <c r="V9" s="843">
        <v>558</v>
      </c>
      <c r="W9" s="843"/>
      <c r="X9" s="843"/>
      <c r="Y9" s="843"/>
      <c r="Z9" s="843"/>
      <c r="AA9" s="843">
        <v>33</v>
      </c>
      <c r="AB9" s="843"/>
      <c r="AC9" s="843"/>
      <c r="AD9" s="843"/>
      <c r="AE9" s="844"/>
      <c r="AF9" s="845">
        <v>33</v>
      </c>
      <c r="AG9" s="846"/>
      <c r="AH9" s="846"/>
      <c r="AI9" s="846"/>
      <c r="AJ9" s="847"/>
      <c r="AK9" s="848" t="s">
        <v>532</v>
      </c>
      <c r="AL9" s="849"/>
      <c r="AM9" s="849"/>
      <c r="AN9" s="849"/>
      <c r="AO9" s="849"/>
      <c r="AP9" s="849" t="s">
        <v>532</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608</v>
      </c>
      <c r="BT9" s="853"/>
      <c r="BU9" s="853"/>
      <c r="BV9" s="853"/>
      <c r="BW9" s="853"/>
      <c r="BX9" s="853"/>
      <c r="BY9" s="853"/>
      <c r="BZ9" s="853"/>
      <c r="CA9" s="853"/>
      <c r="CB9" s="853"/>
      <c r="CC9" s="853"/>
      <c r="CD9" s="853"/>
      <c r="CE9" s="853"/>
      <c r="CF9" s="853"/>
      <c r="CG9" s="854"/>
      <c r="CH9" s="865">
        <v>-68</v>
      </c>
      <c r="CI9" s="866"/>
      <c r="CJ9" s="866"/>
      <c r="CK9" s="866"/>
      <c r="CL9" s="867"/>
      <c r="CM9" s="865">
        <v>12</v>
      </c>
      <c r="CN9" s="866"/>
      <c r="CO9" s="866"/>
      <c r="CP9" s="866"/>
      <c r="CQ9" s="867"/>
      <c r="CR9" s="865">
        <v>5</v>
      </c>
      <c r="CS9" s="866"/>
      <c r="CT9" s="866"/>
      <c r="CU9" s="866"/>
      <c r="CV9" s="867"/>
      <c r="CW9" s="865" t="s">
        <v>532</v>
      </c>
      <c r="CX9" s="866"/>
      <c r="CY9" s="866"/>
      <c r="CZ9" s="866"/>
      <c r="DA9" s="867"/>
      <c r="DB9" s="865" t="s">
        <v>532</v>
      </c>
      <c r="DC9" s="866"/>
      <c r="DD9" s="866"/>
      <c r="DE9" s="866"/>
      <c r="DF9" s="867"/>
      <c r="DG9" s="865" t="s">
        <v>532</v>
      </c>
      <c r="DH9" s="866"/>
      <c r="DI9" s="866"/>
      <c r="DJ9" s="866"/>
      <c r="DK9" s="867"/>
      <c r="DL9" s="865" t="s">
        <v>532</v>
      </c>
      <c r="DM9" s="866"/>
      <c r="DN9" s="866"/>
      <c r="DO9" s="866"/>
      <c r="DP9" s="867"/>
      <c r="DQ9" s="865" t="s">
        <v>532</v>
      </c>
      <c r="DR9" s="866"/>
      <c r="DS9" s="866"/>
      <c r="DT9" s="866"/>
      <c r="DU9" s="867"/>
      <c r="DV9" s="868"/>
      <c r="DW9" s="869"/>
      <c r="DX9" s="869"/>
      <c r="DY9" s="869"/>
      <c r="DZ9" s="870"/>
      <c r="EA9" s="255"/>
    </row>
    <row r="10" spans="1:131" s="256" customFormat="1" ht="26.25" customHeight="1" x14ac:dyDescent="0.15">
      <c r="A10" s="262">
        <v>4</v>
      </c>
      <c r="B10" s="839" t="s">
        <v>392</v>
      </c>
      <c r="C10" s="840"/>
      <c r="D10" s="840"/>
      <c r="E10" s="840"/>
      <c r="F10" s="840"/>
      <c r="G10" s="840"/>
      <c r="H10" s="840"/>
      <c r="I10" s="840"/>
      <c r="J10" s="840"/>
      <c r="K10" s="840"/>
      <c r="L10" s="840"/>
      <c r="M10" s="840"/>
      <c r="N10" s="840"/>
      <c r="O10" s="840"/>
      <c r="P10" s="841"/>
      <c r="Q10" s="842">
        <v>8</v>
      </c>
      <c r="R10" s="843"/>
      <c r="S10" s="843"/>
      <c r="T10" s="843"/>
      <c r="U10" s="843"/>
      <c r="V10" s="843">
        <v>8</v>
      </c>
      <c r="W10" s="843"/>
      <c r="X10" s="843"/>
      <c r="Y10" s="843"/>
      <c r="Z10" s="843"/>
      <c r="AA10" s="843" t="s">
        <v>532</v>
      </c>
      <c r="AB10" s="843"/>
      <c r="AC10" s="843"/>
      <c r="AD10" s="843"/>
      <c r="AE10" s="844"/>
      <c r="AF10" s="845" t="s">
        <v>393</v>
      </c>
      <c r="AG10" s="846"/>
      <c r="AH10" s="846"/>
      <c r="AI10" s="846"/>
      <c r="AJ10" s="847"/>
      <c r="AK10" s="848">
        <v>2</v>
      </c>
      <c r="AL10" s="849"/>
      <c r="AM10" s="849"/>
      <c r="AN10" s="849"/>
      <c r="AO10" s="849"/>
      <c r="AP10" s="849" t="s">
        <v>532</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609</v>
      </c>
      <c r="BT10" s="853"/>
      <c r="BU10" s="853"/>
      <c r="BV10" s="853"/>
      <c r="BW10" s="853"/>
      <c r="BX10" s="853"/>
      <c r="BY10" s="853"/>
      <c r="BZ10" s="853"/>
      <c r="CA10" s="853"/>
      <c r="CB10" s="853"/>
      <c r="CC10" s="853"/>
      <c r="CD10" s="853"/>
      <c r="CE10" s="853"/>
      <c r="CF10" s="853"/>
      <c r="CG10" s="854"/>
      <c r="CH10" s="865">
        <v>4</v>
      </c>
      <c r="CI10" s="866"/>
      <c r="CJ10" s="866"/>
      <c r="CK10" s="866"/>
      <c r="CL10" s="867"/>
      <c r="CM10" s="865">
        <v>62</v>
      </c>
      <c r="CN10" s="866"/>
      <c r="CO10" s="866"/>
      <c r="CP10" s="866"/>
      <c r="CQ10" s="867"/>
      <c r="CR10" s="865">
        <v>30</v>
      </c>
      <c r="CS10" s="866"/>
      <c r="CT10" s="866"/>
      <c r="CU10" s="866"/>
      <c r="CV10" s="867"/>
      <c r="CW10" s="865" t="s">
        <v>532</v>
      </c>
      <c r="CX10" s="866"/>
      <c r="CY10" s="866"/>
      <c r="CZ10" s="866"/>
      <c r="DA10" s="867"/>
      <c r="DB10" s="865" t="s">
        <v>532</v>
      </c>
      <c r="DC10" s="866"/>
      <c r="DD10" s="866"/>
      <c r="DE10" s="866"/>
      <c r="DF10" s="867"/>
      <c r="DG10" s="865" t="s">
        <v>532</v>
      </c>
      <c r="DH10" s="866"/>
      <c r="DI10" s="866"/>
      <c r="DJ10" s="866"/>
      <c r="DK10" s="867"/>
      <c r="DL10" s="865" t="s">
        <v>532</v>
      </c>
      <c r="DM10" s="866"/>
      <c r="DN10" s="866"/>
      <c r="DO10" s="866"/>
      <c r="DP10" s="867"/>
      <c r="DQ10" s="865" t="s">
        <v>532</v>
      </c>
      <c r="DR10" s="866"/>
      <c r="DS10" s="866"/>
      <c r="DT10" s="866"/>
      <c r="DU10" s="867"/>
      <c r="DV10" s="868"/>
      <c r="DW10" s="869"/>
      <c r="DX10" s="869"/>
      <c r="DY10" s="869"/>
      <c r="DZ10" s="870"/>
      <c r="EA10" s="255"/>
    </row>
    <row r="11" spans="1:131" s="256" customFormat="1" ht="26.25" customHeight="1" x14ac:dyDescent="0.15">
      <c r="A11" s="262">
        <v>5</v>
      </c>
      <c r="B11" s="839" t="s">
        <v>394</v>
      </c>
      <c r="C11" s="840"/>
      <c r="D11" s="840"/>
      <c r="E11" s="840"/>
      <c r="F11" s="840"/>
      <c r="G11" s="840"/>
      <c r="H11" s="840"/>
      <c r="I11" s="840"/>
      <c r="J11" s="840"/>
      <c r="K11" s="840"/>
      <c r="L11" s="840"/>
      <c r="M11" s="840"/>
      <c r="N11" s="840"/>
      <c r="O11" s="840"/>
      <c r="P11" s="841"/>
      <c r="Q11" s="842">
        <v>1</v>
      </c>
      <c r="R11" s="843"/>
      <c r="S11" s="843"/>
      <c r="T11" s="843"/>
      <c r="U11" s="843"/>
      <c r="V11" s="843">
        <v>1</v>
      </c>
      <c r="W11" s="843"/>
      <c r="X11" s="843"/>
      <c r="Y11" s="843"/>
      <c r="Z11" s="843"/>
      <c r="AA11" s="843" t="s">
        <v>532</v>
      </c>
      <c r="AB11" s="843"/>
      <c r="AC11" s="843"/>
      <c r="AD11" s="843"/>
      <c r="AE11" s="844"/>
      <c r="AF11" s="845" t="s">
        <v>393</v>
      </c>
      <c r="AG11" s="846"/>
      <c r="AH11" s="846"/>
      <c r="AI11" s="846"/>
      <c r="AJ11" s="847"/>
      <c r="AK11" s="848" t="s">
        <v>532</v>
      </c>
      <c r="AL11" s="849"/>
      <c r="AM11" s="849"/>
      <c r="AN11" s="849"/>
      <c r="AO11" s="849"/>
      <c r="AP11" s="849" t="s">
        <v>532</v>
      </c>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610</v>
      </c>
      <c r="BT11" s="853"/>
      <c r="BU11" s="853"/>
      <c r="BV11" s="853"/>
      <c r="BW11" s="853"/>
      <c r="BX11" s="853"/>
      <c r="BY11" s="853"/>
      <c r="BZ11" s="853"/>
      <c r="CA11" s="853"/>
      <c r="CB11" s="853"/>
      <c r="CC11" s="853"/>
      <c r="CD11" s="853"/>
      <c r="CE11" s="853"/>
      <c r="CF11" s="853"/>
      <c r="CG11" s="854"/>
      <c r="CH11" s="865">
        <v>1</v>
      </c>
      <c r="CI11" s="866"/>
      <c r="CJ11" s="866"/>
      <c r="CK11" s="866"/>
      <c r="CL11" s="867"/>
      <c r="CM11" s="865">
        <v>32</v>
      </c>
      <c r="CN11" s="866"/>
      <c r="CO11" s="866"/>
      <c r="CP11" s="866"/>
      <c r="CQ11" s="867"/>
      <c r="CR11" s="865">
        <v>5</v>
      </c>
      <c r="CS11" s="866"/>
      <c r="CT11" s="866"/>
      <c r="CU11" s="866"/>
      <c r="CV11" s="867"/>
      <c r="CW11" s="865" t="s">
        <v>532</v>
      </c>
      <c r="CX11" s="866"/>
      <c r="CY11" s="866"/>
      <c r="CZ11" s="866"/>
      <c r="DA11" s="867"/>
      <c r="DB11" s="865" t="s">
        <v>532</v>
      </c>
      <c r="DC11" s="866"/>
      <c r="DD11" s="866"/>
      <c r="DE11" s="866"/>
      <c r="DF11" s="867"/>
      <c r="DG11" s="865" t="s">
        <v>532</v>
      </c>
      <c r="DH11" s="866"/>
      <c r="DI11" s="866"/>
      <c r="DJ11" s="866"/>
      <c r="DK11" s="867"/>
      <c r="DL11" s="865" t="s">
        <v>532</v>
      </c>
      <c r="DM11" s="866"/>
      <c r="DN11" s="866"/>
      <c r="DO11" s="866"/>
      <c r="DP11" s="867"/>
      <c r="DQ11" s="865" t="s">
        <v>532</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611</v>
      </c>
      <c r="BT12" s="853"/>
      <c r="BU12" s="853"/>
      <c r="BV12" s="853"/>
      <c r="BW12" s="853"/>
      <c r="BX12" s="853"/>
      <c r="BY12" s="853"/>
      <c r="BZ12" s="853"/>
      <c r="CA12" s="853"/>
      <c r="CB12" s="853"/>
      <c r="CC12" s="853"/>
      <c r="CD12" s="853"/>
      <c r="CE12" s="853"/>
      <c r="CF12" s="853"/>
      <c r="CG12" s="854"/>
      <c r="CH12" s="865">
        <v>-7</v>
      </c>
      <c r="CI12" s="866"/>
      <c r="CJ12" s="866"/>
      <c r="CK12" s="866"/>
      <c r="CL12" s="867"/>
      <c r="CM12" s="865">
        <v>50</v>
      </c>
      <c r="CN12" s="866"/>
      <c r="CO12" s="866"/>
      <c r="CP12" s="866"/>
      <c r="CQ12" s="867"/>
      <c r="CR12" s="865">
        <v>21</v>
      </c>
      <c r="CS12" s="866"/>
      <c r="CT12" s="866"/>
      <c r="CU12" s="866"/>
      <c r="CV12" s="867"/>
      <c r="CW12" s="865" t="s">
        <v>532</v>
      </c>
      <c r="CX12" s="866"/>
      <c r="CY12" s="866"/>
      <c r="CZ12" s="866"/>
      <c r="DA12" s="867"/>
      <c r="DB12" s="865" t="s">
        <v>532</v>
      </c>
      <c r="DC12" s="866"/>
      <c r="DD12" s="866"/>
      <c r="DE12" s="866"/>
      <c r="DF12" s="867"/>
      <c r="DG12" s="865" t="s">
        <v>532</v>
      </c>
      <c r="DH12" s="866"/>
      <c r="DI12" s="866"/>
      <c r="DJ12" s="866"/>
      <c r="DK12" s="867"/>
      <c r="DL12" s="865" t="s">
        <v>532</v>
      </c>
      <c r="DM12" s="866"/>
      <c r="DN12" s="866"/>
      <c r="DO12" s="866"/>
      <c r="DP12" s="867"/>
      <c r="DQ12" s="865" t="s">
        <v>532</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612</v>
      </c>
      <c r="BT13" s="853"/>
      <c r="BU13" s="853"/>
      <c r="BV13" s="853"/>
      <c r="BW13" s="853"/>
      <c r="BX13" s="853"/>
      <c r="BY13" s="853"/>
      <c r="BZ13" s="853"/>
      <c r="CA13" s="853"/>
      <c r="CB13" s="853"/>
      <c r="CC13" s="853"/>
      <c r="CD13" s="853"/>
      <c r="CE13" s="853"/>
      <c r="CF13" s="853"/>
      <c r="CG13" s="854"/>
      <c r="CH13" s="865">
        <v>7</v>
      </c>
      <c r="CI13" s="866"/>
      <c r="CJ13" s="866"/>
      <c r="CK13" s="866"/>
      <c r="CL13" s="867"/>
      <c r="CM13" s="865">
        <v>6</v>
      </c>
      <c r="CN13" s="866"/>
      <c r="CO13" s="866"/>
      <c r="CP13" s="866"/>
      <c r="CQ13" s="867"/>
      <c r="CR13" s="865">
        <v>50</v>
      </c>
      <c r="CS13" s="866"/>
      <c r="CT13" s="866"/>
      <c r="CU13" s="866"/>
      <c r="CV13" s="867"/>
      <c r="CW13" s="865" t="s">
        <v>532</v>
      </c>
      <c r="CX13" s="866"/>
      <c r="CY13" s="866"/>
      <c r="CZ13" s="866"/>
      <c r="DA13" s="867"/>
      <c r="DB13" s="865" t="s">
        <v>532</v>
      </c>
      <c r="DC13" s="866"/>
      <c r="DD13" s="866"/>
      <c r="DE13" s="866"/>
      <c r="DF13" s="867"/>
      <c r="DG13" s="865" t="s">
        <v>532</v>
      </c>
      <c r="DH13" s="866"/>
      <c r="DI13" s="866"/>
      <c r="DJ13" s="866"/>
      <c r="DK13" s="867"/>
      <c r="DL13" s="865" t="s">
        <v>532</v>
      </c>
      <c r="DM13" s="866"/>
      <c r="DN13" s="866"/>
      <c r="DO13" s="866"/>
      <c r="DP13" s="867"/>
      <c r="DQ13" s="865" t="s">
        <v>532</v>
      </c>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613</v>
      </c>
      <c r="BT14" s="853"/>
      <c r="BU14" s="853"/>
      <c r="BV14" s="853"/>
      <c r="BW14" s="853"/>
      <c r="BX14" s="853"/>
      <c r="BY14" s="853"/>
      <c r="BZ14" s="853"/>
      <c r="CA14" s="853"/>
      <c r="CB14" s="853"/>
      <c r="CC14" s="853"/>
      <c r="CD14" s="853"/>
      <c r="CE14" s="853"/>
      <c r="CF14" s="853"/>
      <c r="CG14" s="854"/>
      <c r="CH14" s="865">
        <v>0</v>
      </c>
      <c r="CI14" s="866"/>
      <c r="CJ14" s="866"/>
      <c r="CK14" s="866"/>
      <c r="CL14" s="867"/>
      <c r="CM14" s="865">
        <v>69</v>
      </c>
      <c r="CN14" s="866"/>
      <c r="CO14" s="866"/>
      <c r="CP14" s="866"/>
      <c r="CQ14" s="867"/>
      <c r="CR14" s="865">
        <v>20</v>
      </c>
      <c r="CS14" s="866"/>
      <c r="CT14" s="866"/>
      <c r="CU14" s="866"/>
      <c r="CV14" s="867"/>
      <c r="CW14" s="865">
        <v>33</v>
      </c>
      <c r="CX14" s="866"/>
      <c r="CY14" s="866"/>
      <c r="CZ14" s="866"/>
      <c r="DA14" s="867"/>
      <c r="DB14" s="865" t="s">
        <v>532</v>
      </c>
      <c r="DC14" s="866"/>
      <c r="DD14" s="866"/>
      <c r="DE14" s="866"/>
      <c r="DF14" s="867"/>
      <c r="DG14" s="865" t="s">
        <v>532</v>
      </c>
      <c r="DH14" s="866"/>
      <c r="DI14" s="866"/>
      <c r="DJ14" s="866"/>
      <c r="DK14" s="867"/>
      <c r="DL14" s="865" t="s">
        <v>532</v>
      </c>
      <c r="DM14" s="866"/>
      <c r="DN14" s="866"/>
      <c r="DO14" s="866"/>
      <c r="DP14" s="867"/>
      <c r="DQ14" s="865" t="s">
        <v>532</v>
      </c>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396</v>
      </c>
      <c r="B23" s="874" t="s">
        <v>397</v>
      </c>
      <c r="C23" s="875"/>
      <c r="D23" s="875"/>
      <c r="E23" s="875"/>
      <c r="F23" s="875"/>
      <c r="G23" s="875"/>
      <c r="H23" s="875"/>
      <c r="I23" s="875"/>
      <c r="J23" s="875"/>
      <c r="K23" s="875"/>
      <c r="L23" s="875"/>
      <c r="M23" s="875"/>
      <c r="N23" s="875"/>
      <c r="O23" s="875"/>
      <c r="P23" s="876"/>
      <c r="Q23" s="877">
        <v>70950</v>
      </c>
      <c r="R23" s="878"/>
      <c r="S23" s="878"/>
      <c r="T23" s="878"/>
      <c r="U23" s="878"/>
      <c r="V23" s="878">
        <v>69793</v>
      </c>
      <c r="W23" s="878"/>
      <c r="X23" s="878"/>
      <c r="Y23" s="878"/>
      <c r="Z23" s="878"/>
      <c r="AA23" s="878">
        <v>1157</v>
      </c>
      <c r="AB23" s="878"/>
      <c r="AC23" s="878"/>
      <c r="AD23" s="878"/>
      <c r="AE23" s="879"/>
      <c r="AF23" s="880">
        <v>935</v>
      </c>
      <c r="AG23" s="878"/>
      <c r="AH23" s="878"/>
      <c r="AI23" s="878"/>
      <c r="AJ23" s="881"/>
      <c r="AK23" s="882"/>
      <c r="AL23" s="883"/>
      <c r="AM23" s="883"/>
      <c r="AN23" s="883"/>
      <c r="AO23" s="883"/>
      <c r="AP23" s="878">
        <v>84585</v>
      </c>
      <c r="AQ23" s="878"/>
      <c r="AR23" s="878"/>
      <c r="AS23" s="878"/>
      <c r="AT23" s="878"/>
      <c r="AU23" s="884"/>
      <c r="AV23" s="884"/>
      <c r="AW23" s="884"/>
      <c r="AX23" s="884"/>
      <c r="AY23" s="885"/>
      <c r="AZ23" s="893" t="s">
        <v>393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408</v>
      </c>
      <c r="C28" s="816"/>
      <c r="D28" s="816"/>
      <c r="E28" s="816"/>
      <c r="F28" s="816"/>
      <c r="G28" s="816"/>
      <c r="H28" s="816"/>
      <c r="I28" s="816"/>
      <c r="J28" s="816"/>
      <c r="K28" s="816"/>
      <c r="L28" s="816"/>
      <c r="M28" s="816"/>
      <c r="N28" s="816"/>
      <c r="O28" s="816"/>
      <c r="P28" s="817"/>
      <c r="Q28" s="906">
        <v>15760</v>
      </c>
      <c r="R28" s="907"/>
      <c r="S28" s="907"/>
      <c r="T28" s="907"/>
      <c r="U28" s="907"/>
      <c r="V28" s="907">
        <v>15216</v>
      </c>
      <c r="W28" s="907"/>
      <c r="X28" s="907"/>
      <c r="Y28" s="907"/>
      <c r="Z28" s="907"/>
      <c r="AA28" s="907">
        <v>544</v>
      </c>
      <c r="AB28" s="907"/>
      <c r="AC28" s="907"/>
      <c r="AD28" s="907"/>
      <c r="AE28" s="908"/>
      <c r="AF28" s="909">
        <v>541</v>
      </c>
      <c r="AG28" s="907"/>
      <c r="AH28" s="907"/>
      <c r="AI28" s="907"/>
      <c r="AJ28" s="910"/>
      <c r="AK28" s="911">
        <v>1306</v>
      </c>
      <c r="AL28" s="902"/>
      <c r="AM28" s="902"/>
      <c r="AN28" s="902"/>
      <c r="AO28" s="902"/>
      <c r="AP28" s="902" t="s">
        <v>532</v>
      </c>
      <c r="AQ28" s="902"/>
      <c r="AR28" s="902"/>
      <c r="AS28" s="902"/>
      <c r="AT28" s="902"/>
      <c r="AU28" s="902" t="s">
        <v>532</v>
      </c>
      <c r="AV28" s="902"/>
      <c r="AW28" s="902"/>
      <c r="AX28" s="902"/>
      <c r="AY28" s="902"/>
      <c r="AZ28" s="903" t="s">
        <v>532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409</v>
      </c>
      <c r="C29" s="840"/>
      <c r="D29" s="840"/>
      <c r="E29" s="840"/>
      <c r="F29" s="840"/>
      <c r="G29" s="840"/>
      <c r="H29" s="840"/>
      <c r="I29" s="840"/>
      <c r="J29" s="840"/>
      <c r="K29" s="840"/>
      <c r="L29" s="840"/>
      <c r="M29" s="840"/>
      <c r="N29" s="840"/>
      <c r="O29" s="840"/>
      <c r="P29" s="841"/>
      <c r="Q29" s="842">
        <v>13343</v>
      </c>
      <c r="R29" s="843"/>
      <c r="S29" s="843"/>
      <c r="T29" s="843"/>
      <c r="U29" s="843"/>
      <c r="V29" s="843">
        <v>13133</v>
      </c>
      <c r="W29" s="843"/>
      <c r="X29" s="843"/>
      <c r="Y29" s="843"/>
      <c r="Z29" s="843"/>
      <c r="AA29" s="843">
        <v>210</v>
      </c>
      <c r="AB29" s="843"/>
      <c r="AC29" s="843"/>
      <c r="AD29" s="843"/>
      <c r="AE29" s="844"/>
      <c r="AF29" s="845">
        <v>210</v>
      </c>
      <c r="AG29" s="846"/>
      <c r="AH29" s="846"/>
      <c r="AI29" s="846"/>
      <c r="AJ29" s="847"/>
      <c r="AK29" s="914">
        <v>2047</v>
      </c>
      <c r="AL29" s="915"/>
      <c r="AM29" s="915"/>
      <c r="AN29" s="915"/>
      <c r="AO29" s="915"/>
      <c r="AP29" s="915" t="s">
        <v>532</v>
      </c>
      <c r="AQ29" s="915"/>
      <c r="AR29" s="915"/>
      <c r="AS29" s="915"/>
      <c r="AT29" s="915"/>
      <c r="AU29" s="915" t="s">
        <v>532</v>
      </c>
      <c r="AV29" s="915"/>
      <c r="AW29" s="915"/>
      <c r="AX29" s="915"/>
      <c r="AY29" s="915"/>
      <c r="AZ29" s="916" t="s">
        <v>532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410</v>
      </c>
      <c r="C30" s="840"/>
      <c r="D30" s="840"/>
      <c r="E30" s="840"/>
      <c r="F30" s="840"/>
      <c r="G30" s="840"/>
      <c r="H30" s="840"/>
      <c r="I30" s="840"/>
      <c r="J30" s="840"/>
      <c r="K30" s="840"/>
      <c r="L30" s="840"/>
      <c r="M30" s="840"/>
      <c r="N30" s="840"/>
      <c r="O30" s="840"/>
      <c r="P30" s="841"/>
      <c r="Q30" s="842">
        <v>1565</v>
      </c>
      <c r="R30" s="843"/>
      <c r="S30" s="843"/>
      <c r="T30" s="843"/>
      <c r="U30" s="843"/>
      <c r="V30" s="843">
        <v>1562</v>
      </c>
      <c r="W30" s="843"/>
      <c r="X30" s="843"/>
      <c r="Y30" s="843"/>
      <c r="Z30" s="843"/>
      <c r="AA30" s="843">
        <v>3</v>
      </c>
      <c r="AB30" s="843"/>
      <c r="AC30" s="843"/>
      <c r="AD30" s="843"/>
      <c r="AE30" s="844"/>
      <c r="AF30" s="845">
        <v>3</v>
      </c>
      <c r="AG30" s="846"/>
      <c r="AH30" s="846"/>
      <c r="AI30" s="846"/>
      <c r="AJ30" s="847"/>
      <c r="AK30" s="914">
        <v>452</v>
      </c>
      <c r="AL30" s="915"/>
      <c r="AM30" s="915"/>
      <c r="AN30" s="915"/>
      <c r="AO30" s="915"/>
      <c r="AP30" s="915" t="s">
        <v>532</v>
      </c>
      <c r="AQ30" s="915"/>
      <c r="AR30" s="915"/>
      <c r="AS30" s="915"/>
      <c r="AT30" s="915"/>
      <c r="AU30" s="915" t="s">
        <v>532</v>
      </c>
      <c r="AV30" s="915"/>
      <c r="AW30" s="915"/>
      <c r="AX30" s="915"/>
      <c r="AY30" s="915"/>
      <c r="AZ30" s="916" t="s">
        <v>532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411</v>
      </c>
      <c r="C31" s="840"/>
      <c r="D31" s="840"/>
      <c r="E31" s="840"/>
      <c r="F31" s="840"/>
      <c r="G31" s="840"/>
      <c r="H31" s="840"/>
      <c r="I31" s="840"/>
      <c r="J31" s="840"/>
      <c r="K31" s="840"/>
      <c r="L31" s="840"/>
      <c r="M31" s="840"/>
      <c r="N31" s="840"/>
      <c r="O31" s="840"/>
      <c r="P31" s="841"/>
      <c r="Q31" s="842">
        <v>114</v>
      </c>
      <c r="R31" s="843"/>
      <c r="S31" s="843"/>
      <c r="T31" s="843"/>
      <c r="U31" s="843"/>
      <c r="V31" s="843">
        <v>104</v>
      </c>
      <c r="W31" s="843"/>
      <c r="X31" s="843"/>
      <c r="Y31" s="843"/>
      <c r="Z31" s="843"/>
      <c r="AA31" s="843">
        <v>9</v>
      </c>
      <c r="AB31" s="843"/>
      <c r="AC31" s="843"/>
      <c r="AD31" s="843"/>
      <c r="AE31" s="844"/>
      <c r="AF31" s="845">
        <v>9</v>
      </c>
      <c r="AG31" s="846"/>
      <c r="AH31" s="846"/>
      <c r="AI31" s="846"/>
      <c r="AJ31" s="847"/>
      <c r="AK31" s="914">
        <v>37</v>
      </c>
      <c r="AL31" s="915"/>
      <c r="AM31" s="915"/>
      <c r="AN31" s="915"/>
      <c r="AO31" s="915"/>
      <c r="AP31" s="915">
        <v>3</v>
      </c>
      <c r="AQ31" s="915"/>
      <c r="AR31" s="915"/>
      <c r="AS31" s="915"/>
      <c r="AT31" s="915"/>
      <c r="AU31" s="915">
        <v>2</v>
      </c>
      <c r="AV31" s="915"/>
      <c r="AW31" s="915"/>
      <c r="AX31" s="915"/>
      <c r="AY31" s="915"/>
      <c r="AZ31" s="916" t="s">
        <v>532</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412</v>
      </c>
      <c r="C32" s="840"/>
      <c r="D32" s="840"/>
      <c r="E32" s="840"/>
      <c r="F32" s="840"/>
      <c r="G32" s="840"/>
      <c r="H32" s="840"/>
      <c r="I32" s="840"/>
      <c r="J32" s="840"/>
      <c r="K32" s="840"/>
      <c r="L32" s="840"/>
      <c r="M32" s="840"/>
      <c r="N32" s="840"/>
      <c r="O32" s="840"/>
      <c r="P32" s="841"/>
      <c r="Q32" s="842">
        <v>3239</v>
      </c>
      <c r="R32" s="843"/>
      <c r="S32" s="843"/>
      <c r="T32" s="843"/>
      <c r="U32" s="843"/>
      <c r="V32" s="843">
        <v>2573</v>
      </c>
      <c r="W32" s="843"/>
      <c r="X32" s="843"/>
      <c r="Y32" s="843"/>
      <c r="Z32" s="843"/>
      <c r="AA32" s="843">
        <v>666</v>
      </c>
      <c r="AB32" s="843"/>
      <c r="AC32" s="843"/>
      <c r="AD32" s="843"/>
      <c r="AE32" s="844"/>
      <c r="AF32" s="845">
        <v>1993</v>
      </c>
      <c r="AG32" s="846"/>
      <c r="AH32" s="846"/>
      <c r="AI32" s="846"/>
      <c r="AJ32" s="847"/>
      <c r="AK32" s="914">
        <v>244</v>
      </c>
      <c r="AL32" s="915"/>
      <c r="AM32" s="915"/>
      <c r="AN32" s="915"/>
      <c r="AO32" s="915"/>
      <c r="AP32" s="915">
        <v>12214</v>
      </c>
      <c r="AQ32" s="915"/>
      <c r="AR32" s="915"/>
      <c r="AS32" s="915"/>
      <c r="AT32" s="915"/>
      <c r="AU32" s="915">
        <v>2089</v>
      </c>
      <c r="AV32" s="915"/>
      <c r="AW32" s="915"/>
      <c r="AX32" s="915"/>
      <c r="AY32" s="915"/>
      <c r="AZ32" s="916" t="s">
        <v>532</v>
      </c>
      <c r="BA32" s="916"/>
      <c r="BB32" s="916"/>
      <c r="BC32" s="916"/>
      <c r="BD32" s="916"/>
      <c r="BE32" s="912" t="s">
        <v>413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414</v>
      </c>
      <c r="C33" s="840"/>
      <c r="D33" s="840"/>
      <c r="E33" s="840"/>
      <c r="F33" s="840"/>
      <c r="G33" s="840"/>
      <c r="H33" s="840"/>
      <c r="I33" s="840"/>
      <c r="J33" s="840"/>
      <c r="K33" s="840"/>
      <c r="L33" s="840"/>
      <c r="M33" s="840"/>
      <c r="N33" s="840"/>
      <c r="O33" s="840"/>
      <c r="P33" s="841"/>
      <c r="Q33" s="842">
        <v>93</v>
      </c>
      <c r="R33" s="843"/>
      <c r="S33" s="843"/>
      <c r="T33" s="843"/>
      <c r="U33" s="843"/>
      <c r="V33" s="843">
        <v>112</v>
      </c>
      <c r="W33" s="843"/>
      <c r="X33" s="843"/>
      <c r="Y33" s="843"/>
      <c r="Z33" s="843"/>
      <c r="AA33" s="843">
        <v>-20</v>
      </c>
      <c r="AB33" s="843"/>
      <c r="AC33" s="843"/>
      <c r="AD33" s="843"/>
      <c r="AE33" s="844"/>
      <c r="AF33" s="845">
        <v>110</v>
      </c>
      <c r="AG33" s="846"/>
      <c r="AH33" s="846"/>
      <c r="AI33" s="846"/>
      <c r="AJ33" s="847"/>
      <c r="AK33" s="914">
        <v>15</v>
      </c>
      <c r="AL33" s="915"/>
      <c r="AM33" s="915"/>
      <c r="AN33" s="915"/>
      <c r="AO33" s="915"/>
      <c r="AP33" s="915">
        <v>7</v>
      </c>
      <c r="AQ33" s="915"/>
      <c r="AR33" s="915"/>
      <c r="AS33" s="915"/>
      <c r="AT33" s="915"/>
      <c r="AU33" s="915">
        <v>7</v>
      </c>
      <c r="AV33" s="915"/>
      <c r="AW33" s="915"/>
      <c r="AX33" s="915"/>
      <c r="AY33" s="915"/>
      <c r="AZ33" s="916" t="s">
        <v>532</v>
      </c>
      <c r="BA33" s="916"/>
      <c r="BB33" s="916"/>
      <c r="BC33" s="916"/>
      <c r="BD33" s="916"/>
      <c r="BE33" s="912" t="s">
        <v>415</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416</v>
      </c>
      <c r="C34" s="840"/>
      <c r="D34" s="840"/>
      <c r="E34" s="840"/>
      <c r="F34" s="840"/>
      <c r="G34" s="840"/>
      <c r="H34" s="840"/>
      <c r="I34" s="840"/>
      <c r="J34" s="840"/>
      <c r="K34" s="840"/>
      <c r="L34" s="840"/>
      <c r="M34" s="840"/>
      <c r="N34" s="840"/>
      <c r="O34" s="840"/>
      <c r="P34" s="841"/>
      <c r="Q34" s="842">
        <v>622</v>
      </c>
      <c r="R34" s="843"/>
      <c r="S34" s="843"/>
      <c r="T34" s="843"/>
      <c r="U34" s="843"/>
      <c r="V34" s="843">
        <v>614</v>
      </c>
      <c r="W34" s="843"/>
      <c r="X34" s="843"/>
      <c r="Y34" s="843"/>
      <c r="Z34" s="843"/>
      <c r="AA34" s="843">
        <v>8</v>
      </c>
      <c r="AB34" s="843"/>
      <c r="AC34" s="843"/>
      <c r="AD34" s="843"/>
      <c r="AE34" s="844"/>
      <c r="AF34" s="845">
        <v>223</v>
      </c>
      <c r="AG34" s="846"/>
      <c r="AH34" s="846"/>
      <c r="AI34" s="846"/>
      <c r="AJ34" s="847"/>
      <c r="AK34" s="914">
        <v>112</v>
      </c>
      <c r="AL34" s="915"/>
      <c r="AM34" s="915"/>
      <c r="AN34" s="915"/>
      <c r="AO34" s="915"/>
      <c r="AP34" s="915">
        <v>473</v>
      </c>
      <c r="AQ34" s="915"/>
      <c r="AR34" s="915"/>
      <c r="AS34" s="915"/>
      <c r="AT34" s="915"/>
      <c r="AU34" s="915">
        <v>273</v>
      </c>
      <c r="AV34" s="915"/>
      <c r="AW34" s="915"/>
      <c r="AX34" s="915"/>
      <c r="AY34" s="915"/>
      <c r="AZ34" s="916" t="s">
        <v>532</v>
      </c>
      <c r="BA34" s="916"/>
      <c r="BB34" s="916"/>
      <c r="BC34" s="916"/>
      <c r="BD34" s="916"/>
      <c r="BE34" s="912" t="s">
        <v>415</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417</v>
      </c>
      <c r="C35" s="840"/>
      <c r="D35" s="840"/>
      <c r="E35" s="840"/>
      <c r="F35" s="840"/>
      <c r="G35" s="840"/>
      <c r="H35" s="840"/>
      <c r="I35" s="840"/>
      <c r="J35" s="840"/>
      <c r="K35" s="840"/>
      <c r="L35" s="840"/>
      <c r="M35" s="840"/>
      <c r="N35" s="840"/>
      <c r="O35" s="840"/>
      <c r="P35" s="841"/>
      <c r="Q35" s="842">
        <v>61589</v>
      </c>
      <c r="R35" s="843"/>
      <c r="S35" s="843"/>
      <c r="T35" s="843"/>
      <c r="U35" s="843"/>
      <c r="V35" s="843">
        <v>56713</v>
      </c>
      <c r="W35" s="843"/>
      <c r="X35" s="843"/>
      <c r="Y35" s="843"/>
      <c r="Z35" s="843"/>
      <c r="AA35" s="843">
        <v>4876</v>
      </c>
      <c r="AB35" s="843"/>
      <c r="AC35" s="843"/>
      <c r="AD35" s="843"/>
      <c r="AE35" s="844"/>
      <c r="AF35" s="845">
        <v>6453</v>
      </c>
      <c r="AG35" s="846"/>
      <c r="AH35" s="846"/>
      <c r="AI35" s="846"/>
      <c r="AJ35" s="847"/>
      <c r="AK35" s="914">
        <v>0</v>
      </c>
      <c r="AL35" s="915"/>
      <c r="AM35" s="915"/>
      <c r="AN35" s="915"/>
      <c r="AO35" s="915"/>
      <c r="AP35" s="915">
        <v>105</v>
      </c>
      <c r="AQ35" s="915"/>
      <c r="AR35" s="915"/>
      <c r="AS35" s="915"/>
      <c r="AT35" s="915"/>
      <c r="AU35" s="915" t="s">
        <v>532</v>
      </c>
      <c r="AV35" s="915"/>
      <c r="AW35" s="915"/>
      <c r="AX35" s="915"/>
      <c r="AY35" s="915"/>
      <c r="AZ35" s="916" t="s">
        <v>532</v>
      </c>
      <c r="BA35" s="916"/>
      <c r="BB35" s="916"/>
      <c r="BC35" s="916"/>
      <c r="BD35" s="916"/>
      <c r="BE35" s="912" t="s">
        <v>418</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419</v>
      </c>
      <c r="C36" s="840"/>
      <c r="D36" s="840"/>
      <c r="E36" s="840"/>
      <c r="F36" s="840"/>
      <c r="G36" s="840"/>
      <c r="H36" s="840"/>
      <c r="I36" s="840"/>
      <c r="J36" s="840"/>
      <c r="K36" s="840"/>
      <c r="L36" s="840"/>
      <c r="M36" s="840"/>
      <c r="N36" s="840"/>
      <c r="O36" s="840"/>
      <c r="P36" s="841"/>
      <c r="Q36" s="842">
        <v>5568</v>
      </c>
      <c r="R36" s="843"/>
      <c r="S36" s="843"/>
      <c r="T36" s="843"/>
      <c r="U36" s="843"/>
      <c r="V36" s="843">
        <v>5494</v>
      </c>
      <c r="W36" s="843"/>
      <c r="X36" s="843"/>
      <c r="Y36" s="843"/>
      <c r="Z36" s="843"/>
      <c r="AA36" s="843">
        <v>74</v>
      </c>
      <c r="AB36" s="843"/>
      <c r="AC36" s="843"/>
      <c r="AD36" s="843"/>
      <c r="AE36" s="844"/>
      <c r="AF36" s="845">
        <v>74</v>
      </c>
      <c r="AG36" s="846"/>
      <c r="AH36" s="846"/>
      <c r="AI36" s="846"/>
      <c r="AJ36" s="847"/>
      <c r="AK36" s="914">
        <v>1877</v>
      </c>
      <c r="AL36" s="915"/>
      <c r="AM36" s="915"/>
      <c r="AN36" s="915"/>
      <c r="AO36" s="915"/>
      <c r="AP36" s="915">
        <v>37830</v>
      </c>
      <c r="AQ36" s="915"/>
      <c r="AR36" s="915"/>
      <c r="AS36" s="915"/>
      <c r="AT36" s="915"/>
      <c r="AU36" s="915">
        <v>21676</v>
      </c>
      <c r="AV36" s="915"/>
      <c r="AW36" s="915"/>
      <c r="AX36" s="915"/>
      <c r="AY36" s="915"/>
      <c r="AZ36" s="916" t="s">
        <v>532</v>
      </c>
      <c r="BA36" s="916"/>
      <c r="BB36" s="916"/>
      <c r="BC36" s="916"/>
      <c r="BD36" s="916"/>
      <c r="BE36" s="912" t="s">
        <v>420</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t="s">
        <v>421</v>
      </c>
      <c r="C37" s="840"/>
      <c r="D37" s="840"/>
      <c r="E37" s="840"/>
      <c r="F37" s="840"/>
      <c r="G37" s="840"/>
      <c r="H37" s="840"/>
      <c r="I37" s="840"/>
      <c r="J37" s="840"/>
      <c r="K37" s="840"/>
      <c r="L37" s="840"/>
      <c r="M37" s="840"/>
      <c r="N37" s="840"/>
      <c r="O37" s="840"/>
      <c r="P37" s="841"/>
      <c r="Q37" s="842">
        <v>1076</v>
      </c>
      <c r="R37" s="843"/>
      <c r="S37" s="843"/>
      <c r="T37" s="843"/>
      <c r="U37" s="843"/>
      <c r="V37" s="843">
        <v>1032</v>
      </c>
      <c r="W37" s="843"/>
      <c r="X37" s="843"/>
      <c r="Y37" s="843"/>
      <c r="Z37" s="843"/>
      <c r="AA37" s="843">
        <v>43</v>
      </c>
      <c r="AB37" s="843"/>
      <c r="AC37" s="843"/>
      <c r="AD37" s="843"/>
      <c r="AE37" s="844"/>
      <c r="AF37" s="845">
        <v>43</v>
      </c>
      <c r="AG37" s="846"/>
      <c r="AH37" s="846"/>
      <c r="AI37" s="846"/>
      <c r="AJ37" s="847"/>
      <c r="AK37" s="914">
        <v>655</v>
      </c>
      <c r="AL37" s="915"/>
      <c r="AM37" s="915"/>
      <c r="AN37" s="915"/>
      <c r="AO37" s="915"/>
      <c r="AP37" s="915">
        <v>5395</v>
      </c>
      <c r="AQ37" s="915"/>
      <c r="AR37" s="915"/>
      <c r="AS37" s="915"/>
      <c r="AT37" s="915"/>
      <c r="AU37" s="915">
        <v>4807</v>
      </c>
      <c r="AV37" s="915"/>
      <c r="AW37" s="915"/>
      <c r="AX37" s="915"/>
      <c r="AY37" s="915"/>
      <c r="AZ37" s="916" t="s">
        <v>532</v>
      </c>
      <c r="BA37" s="916"/>
      <c r="BB37" s="916"/>
      <c r="BC37" s="916"/>
      <c r="BD37" s="916"/>
      <c r="BE37" s="912" t="s">
        <v>422</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t="s">
        <v>423</v>
      </c>
      <c r="C38" s="840"/>
      <c r="D38" s="840"/>
      <c r="E38" s="840"/>
      <c r="F38" s="840"/>
      <c r="G38" s="840"/>
      <c r="H38" s="840"/>
      <c r="I38" s="840"/>
      <c r="J38" s="840"/>
      <c r="K38" s="840"/>
      <c r="L38" s="840"/>
      <c r="M38" s="840"/>
      <c r="N38" s="840"/>
      <c r="O38" s="840"/>
      <c r="P38" s="841"/>
      <c r="Q38" s="842">
        <v>374</v>
      </c>
      <c r="R38" s="843"/>
      <c r="S38" s="843"/>
      <c r="T38" s="843"/>
      <c r="U38" s="843"/>
      <c r="V38" s="843">
        <v>347</v>
      </c>
      <c r="W38" s="843"/>
      <c r="X38" s="843"/>
      <c r="Y38" s="843"/>
      <c r="Z38" s="843"/>
      <c r="AA38" s="843">
        <v>27</v>
      </c>
      <c r="AB38" s="843"/>
      <c r="AC38" s="843"/>
      <c r="AD38" s="843"/>
      <c r="AE38" s="844"/>
      <c r="AF38" s="845">
        <v>27</v>
      </c>
      <c r="AG38" s="846"/>
      <c r="AH38" s="846"/>
      <c r="AI38" s="846"/>
      <c r="AJ38" s="847"/>
      <c r="AK38" s="914">
        <v>205</v>
      </c>
      <c r="AL38" s="915"/>
      <c r="AM38" s="915"/>
      <c r="AN38" s="915"/>
      <c r="AO38" s="915"/>
      <c r="AP38" s="915">
        <v>896</v>
      </c>
      <c r="AQ38" s="915"/>
      <c r="AR38" s="915"/>
      <c r="AS38" s="915"/>
      <c r="AT38" s="915"/>
      <c r="AU38" s="915">
        <v>896</v>
      </c>
      <c r="AV38" s="915"/>
      <c r="AW38" s="915"/>
      <c r="AX38" s="915"/>
      <c r="AY38" s="915"/>
      <c r="AZ38" s="916" t="s">
        <v>532</v>
      </c>
      <c r="BA38" s="916"/>
      <c r="BB38" s="916"/>
      <c r="BC38" s="916"/>
      <c r="BD38" s="916"/>
      <c r="BE38" s="912" t="s">
        <v>422</v>
      </c>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t="s">
        <v>424</v>
      </c>
      <c r="C39" s="840"/>
      <c r="D39" s="840"/>
      <c r="E39" s="840"/>
      <c r="F39" s="840"/>
      <c r="G39" s="840"/>
      <c r="H39" s="840"/>
      <c r="I39" s="840"/>
      <c r="J39" s="840"/>
      <c r="K39" s="840"/>
      <c r="L39" s="840"/>
      <c r="M39" s="840"/>
      <c r="N39" s="840"/>
      <c r="O39" s="840"/>
      <c r="P39" s="841"/>
      <c r="Q39" s="842">
        <v>60</v>
      </c>
      <c r="R39" s="843"/>
      <c r="S39" s="843"/>
      <c r="T39" s="843"/>
      <c r="U39" s="843"/>
      <c r="V39" s="843">
        <v>60</v>
      </c>
      <c r="W39" s="843"/>
      <c r="X39" s="843"/>
      <c r="Y39" s="843"/>
      <c r="Z39" s="843"/>
      <c r="AA39" s="843">
        <v>0</v>
      </c>
      <c r="AB39" s="843"/>
      <c r="AC39" s="843"/>
      <c r="AD39" s="843"/>
      <c r="AE39" s="844"/>
      <c r="AF39" s="845">
        <v>1</v>
      </c>
      <c r="AG39" s="846"/>
      <c r="AH39" s="846"/>
      <c r="AI39" s="846"/>
      <c r="AJ39" s="847"/>
      <c r="AK39" s="914">
        <v>48</v>
      </c>
      <c r="AL39" s="915"/>
      <c r="AM39" s="915"/>
      <c r="AN39" s="915"/>
      <c r="AO39" s="915"/>
      <c r="AP39" s="915" t="s">
        <v>532</v>
      </c>
      <c r="AQ39" s="915"/>
      <c r="AR39" s="915"/>
      <c r="AS39" s="915"/>
      <c r="AT39" s="915"/>
      <c r="AU39" s="915" t="s">
        <v>532</v>
      </c>
      <c r="AV39" s="915"/>
      <c r="AW39" s="915"/>
      <c r="AX39" s="915"/>
      <c r="AY39" s="915"/>
      <c r="AZ39" s="916" t="s">
        <v>532</v>
      </c>
      <c r="BA39" s="916"/>
      <c r="BB39" s="916"/>
      <c r="BC39" s="916"/>
      <c r="BD39" s="916"/>
      <c r="BE39" s="912" t="s">
        <v>422</v>
      </c>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396</v>
      </c>
      <c r="B63" s="874" t="s">
        <v>426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9685</v>
      </c>
      <c r="AG63" s="926"/>
      <c r="AH63" s="926"/>
      <c r="AI63" s="926"/>
      <c r="AJ63" s="927"/>
      <c r="AK63" s="928"/>
      <c r="AL63" s="923"/>
      <c r="AM63" s="923"/>
      <c r="AN63" s="923"/>
      <c r="AO63" s="923"/>
      <c r="AP63" s="926">
        <v>56923</v>
      </c>
      <c r="AQ63" s="926"/>
      <c r="AR63" s="926"/>
      <c r="AS63" s="926"/>
      <c r="AT63" s="926"/>
      <c r="AU63" s="926">
        <v>29750</v>
      </c>
      <c r="AV63" s="926"/>
      <c r="AW63" s="926"/>
      <c r="AX63" s="926"/>
      <c r="AY63" s="926"/>
      <c r="AZ63" s="930"/>
      <c r="BA63" s="930"/>
      <c r="BB63" s="930"/>
      <c r="BC63" s="930"/>
      <c r="BD63" s="930"/>
      <c r="BE63" s="931"/>
      <c r="BF63" s="931"/>
      <c r="BG63" s="931"/>
      <c r="BH63" s="931"/>
      <c r="BI63" s="932"/>
      <c r="BJ63" s="933" t="s">
        <v>427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429</v>
      </c>
      <c r="B66" s="825"/>
      <c r="C66" s="825"/>
      <c r="D66" s="825"/>
      <c r="E66" s="825"/>
      <c r="F66" s="825"/>
      <c r="G66" s="825"/>
      <c r="H66" s="825"/>
      <c r="I66" s="825"/>
      <c r="J66" s="825"/>
      <c r="K66" s="825"/>
      <c r="L66" s="825"/>
      <c r="M66" s="825"/>
      <c r="N66" s="825"/>
      <c r="O66" s="825"/>
      <c r="P66" s="826"/>
      <c r="Q66" s="801" t="s">
        <v>430</v>
      </c>
      <c r="R66" s="802"/>
      <c r="S66" s="802"/>
      <c r="T66" s="802"/>
      <c r="U66" s="803"/>
      <c r="V66" s="801" t="s">
        <v>431</v>
      </c>
      <c r="W66" s="802"/>
      <c r="X66" s="802"/>
      <c r="Y66" s="802"/>
      <c r="Z66" s="803"/>
      <c r="AA66" s="801" t="s">
        <v>432</v>
      </c>
      <c r="AB66" s="802"/>
      <c r="AC66" s="802"/>
      <c r="AD66" s="802"/>
      <c r="AE66" s="803"/>
      <c r="AF66" s="936" t="s">
        <v>433</v>
      </c>
      <c r="AG66" s="897"/>
      <c r="AH66" s="897"/>
      <c r="AI66" s="897"/>
      <c r="AJ66" s="937"/>
      <c r="AK66" s="801" t="s">
        <v>434</v>
      </c>
      <c r="AL66" s="825"/>
      <c r="AM66" s="825"/>
      <c r="AN66" s="825"/>
      <c r="AO66" s="826"/>
      <c r="AP66" s="801" t="s">
        <v>435</v>
      </c>
      <c r="AQ66" s="802"/>
      <c r="AR66" s="802"/>
      <c r="AS66" s="802"/>
      <c r="AT66" s="803"/>
      <c r="AU66" s="801" t="s">
        <v>436</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602</v>
      </c>
      <c r="C68" s="954"/>
      <c r="D68" s="954"/>
      <c r="E68" s="954"/>
      <c r="F68" s="954"/>
      <c r="G68" s="954"/>
      <c r="H68" s="954"/>
      <c r="I68" s="954"/>
      <c r="J68" s="954"/>
      <c r="K68" s="954"/>
      <c r="L68" s="954"/>
      <c r="M68" s="954"/>
      <c r="N68" s="954"/>
      <c r="O68" s="954"/>
      <c r="P68" s="955"/>
      <c r="Q68" s="956">
        <v>509</v>
      </c>
      <c r="R68" s="950"/>
      <c r="S68" s="950"/>
      <c r="T68" s="950"/>
      <c r="U68" s="950"/>
      <c r="V68" s="950">
        <v>503</v>
      </c>
      <c r="W68" s="950"/>
      <c r="X68" s="950"/>
      <c r="Y68" s="950"/>
      <c r="Z68" s="950"/>
      <c r="AA68" s="950">
        <v>6</v>
      </c>
      <c r="AB68" s="950"/>
      <c r="AC68" s="950"/>
      <c r="AD68" s="950"/>
      <c r="AE68" s="950"/>
      <c r="AF68" s="950">
        <v>6</v>
      </c>
      <c r="AG68" s="950"/>
      <c r="AH68" s="950"/>
      <c r="AI68" s="950"/>
      <c r="AJ68" s="950"/>
      <c r="AK68" s="950">
        <v>41</v>
      </c>
      <c r="AL68" s="950"/>
      <c r="AM68" s="950"/>
      <c r="AN68" s="950"/>
      <c r="AO68" s="950"/>
      <c r="AP68" s="950" t="s">
        <v>532</v>
      </c>
      <c r="AQ68" s="950"/>
      <c r="AR68" s="950"/>
      <c r="AS68" s="950"/>
      <c r="AT68" s="950"/>
      <c r="AU68" s="950" t="s">
        <v>532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603</v>
      </c>
      <c r="C69" s="958"/>
      <c r="D69" s="958"/>
      <c r="E69" s="958"/>
      <c r="F69" s="958"/>
      <c r="G69" s="958"/>
      <c r="H69" s="958"/>
      <c r="I69" s="958"/>
      <c r="J69" s="958"/>
      <c r="K69" s="958"/>
      <c r="L69" s="958"/>
      <c r="M69" s="958"/>
      <c r="N69" s="958"/>
      <c r="O69" s="958"/>
      <c r="P69" s="959"/>
      <c r="Q69" s="960">
        <v>131177</v>
      </c>
      <c r="R69" s="915"/>
      <c r="S69" s="915"/>
      <c r="T69" s="915"/>
      <c r="U69" s="915"/>
      <c r="V69" s="915">
        <v>128584</v>
      </c>
      <c r="W69" s="915"/>
      <c r="X69" s="915"/>
      <c r="Y69" s="915"/>
      <c r="Z69" s="915"/>
      <c r="AA69" s="915">
        <v>2593</v>
      </c>
      <c r="AB69" s="915"/>
      <c r="AC69" s="915"/>
      <c r="AD69" s="915"/>
      <c r="AE69" s="915"/>
      <c r="AF69" s="915">
        <v>2593</v>
      </c>
      <c r="AG69" s="915"/>
      <c r="AH69" s="915"/>
      <c r="AI69" s="915"/>
      <c r="AJ69" s="915"/>
      <c r="AK69" s="915">
        <v>1324</v>
      </c>
      <c r="AL69" s="915"/>
      <c r="AM69" s="915"/>
      <c r="AN69" s="915"/>
      <c r="AO69" s="915"/>
      <c r="AP69" s="915" t="s">
        <v>532</v>
      </c>
      <c r="AQ69" s="915"/>
      <c r="AR69" s="915"/>
      <c r="AS69" s="915"/>
      <c r="AT69" s="915"/>
      <c r="AU69" s="915" t="s">
        <v>532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604</v>
      </c>
      <c r="C70" s="958"/>
      <c r="D70" s="958"/>
      <c r="E70" s="958"/>
      <c r="F70" s="958"/>
      <c r="G70" s="958"/>
      <c r="H70" s="958"/>
      <c r="I70" s="958"/>
      <c r="J70" s="958"/>
      <c r="K70" s="958"/>
      <c r="L70" s="958"/>
      <c r="M70" s="958"/>
      <c r="N70" s="958"/>
      <c r="O70" s="958"/>
      <c r="P70" s="959"/>
      <c r="Q70" s="960">
        <v>3389</v>
      </c>
      <c r="R70" s="915"/>
      <c r="S70" s="915"/>
      <c r="T70" s="915"/>
      <c r="U70" s="915"/>
      <c r="V70" s="915">
        <v>2966</v>
      </c>
      <c r="W70" s="915"/>
      <c r="X70" s="915"/>
      <c r="Y70" s="915"/>
      <c r="Z70" s="915"/>
      <c r="AA70" s="915">
        <v>422</v>
      </c>
      <c r="AB70" s="915"/>
      <c r="AC70" s="915"/>
      <c r="AD70" s="915"/>
      <c r="AE70" s="915"/>
      <c r="AF70" s="915">
        <v>422</v>
      </c>
      <c r="AG70" s="915"/>
      <c r="AH70" s="915"/>
      <c r="AI70" s="915"/>
      <c r="AJ70" s="915"/>
      <c r="AK70" s="915">
        <v>10</v>
      </c>
      <c r="AL70" s="915"/>
      <c r="AM70" s="915"/>
      <c r="AN70" s="915"/>
      <c r="AO70" s="915"/>
      <c r="AP70" s="915" t="s">
        <v>532</v>
      </c>
      <c r="AQ70" s="915"/>
      <c r="AR70" s="915"/>
      <c r="AS70" s="915"/>
      <c r="AT70" s="915"/>
      <c r="AU70" s="915" t="s">
        <v>532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605</v>
      </c>
      <c r="C71" s="958"/>
      <c r="D71" s="958"/>
      <c r="E71" s="958"/>
      <c r="F71" s="958"/>
      <c r="G71" s="958"/>
      <c r="H71" s="958"/>
      <c r="I71" s="958"/>
      <c r="J71" s="958"/>
      <c r="K71" s="958"/>
      <c r="L71" s="958"/>
      <c r="M71" s="958"/>
      <c r="N71" s="958"/>
      <c r="O71" s="958"/>
      <c r="P71" s="959"/>
      <c r="Q71" s="960">
        <v>28</v>
      </c>
      <c r="R71" s="915"/>
      <c r="S71" s="915"/>
      <c r="T71" s="915"/>
      <c r="U71" s="915"/>
      <c r="V71" s="915">
        <v>22</v>
      </c>
      <c r="W71" s="915"/>
      <c r="X71" s="915"/>
      <c r="Y71" s="915"/>
      <c r="Z71" s="915"/>
      <c r="AA71" s="915">
        <v>6</v>
      </c>
      <c r="AB71" s="915"/>
      <c r="AC71" s="915"/>
      <c r="AD71" s="915"/>
      <c r="AE71" s="915"/>
      <c r="AF71" s="915">
        <v>10</v>
      </c>
      <c r="AG71" s="915"/>
      <c r="AH71" s="915"/>
      <c r="AI71" s="915"/>
      <c r="AJ71" s="915"/>
      <c r="AK71" s="915">
        <v>0</v>
      </c>
      <c r="AL71" s="915"/>
      <c r="AM71" s="915"/>
      <c r="AN71" s="915"/>
      <c r="AO71" s="915"/>
      <c r="AP71" s="915" t="s">
        <v>532</v>
      </c>
      <c r="AQ71" s="915"/>
      <c r="AR71" s="915"/>
      <c r="AS71" s="915"/>
      <c r="AT71" s="915"/>
      <c r="AU71" s="915" t="s">
        <v>532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396</v>
      </c>
      <c r="B88" s="874" t="s">
        <v>437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3031</v>
      </c>
      <c r="AG88" s="926"/>
      <c r="AH88" s="926"/>
      <c r="AI88" s="926"/>
      <c r="AJ88" s="926"/>
      <c r="AK88" s="923"/>
      <c r="AL88" s="923"/>
      <c r="AM88" s="923"/>
      <c r="AN88" s="923"/>
      <c r="AO88" s="923"/>
      <c r="AP88" s="926" t="s">
        <v>532</v>
      </c>
      <c r="AQ88" s="926"/>
      <c r="AR88" s="926"/>
      <c r="AS88" s="926"/>
      <c r="AT88" s="926"/>
      <c r="AU88" s="926" t="s">
        <v>532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438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166</v>
      </c>
      <c r="CS102" s="934"/>
      <c r="CT102" s="934"/>
      <c r="CU102" s="934"/>
      <c r="CV102" s="977"/>
      <c r="CW102" s="976">
        <v>47</v>
      </c>
      <c r="CX102" s="934"/>
      <c r="CY102" s="934"/>
      <c r="CZ102" s="934"/>
      <c r="DA102" s="977"/>
      <c r="DB102" s="976" t="s">
        <v>532</v>
      </c>
      <c r="DC102" s="934"/>
      <c r="DD102" s="934"/>
      <c r="DE102" s="934"/>
      <c r="DF102" s="977"/>
      <c r="DG102" s="976">
        <v>3294</v>
      </c>
      <c r="DH102" s="934"/>
      <c r="DI102" s="934"/>
      <c r="DJ102" s="934"/>
      <c r="DK102" s="977"/>
      <c r="DL102" s="976" t="s">
        <v>532</v>
      </c>
      <c r="DM102" s="934"/>
      <c r="DN102" s="934"/>
      <c r="DO102" s="934"/>
      <c r="DP102" s="977"/>
      <c r="DQ102" s="976">
        <v>1140</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440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441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443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444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445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446</v>
      </c>
      <c r="AB109" s="979"/>
      <c r="AC109" s="979"/>
      <c r="AD109" s="979"/>
      <c r="AE109" s="980"/>
      <c r="AF109" s="978" t="s">
        <v>308</v>
      </c>
      <c r="AG109" s="979"/>
      <c r="AH109" s="979"/>
      <c r="AI109" s="979"/>
      <c r="AJ109" s="980"/>
      <c r="AK109" s="978" t="s">
        <v>307</v>
      </c>
      <c r="AL109" s="979"/>
      <c r="AM109" s="979"/>
      <c r="AN109" s="979"/>
      <c r="AO109" s="980"/>
      <c r="AP109" s="978" t="s">
        <v>447</v>
      </c>
      <c r="AQ109" s="979"/>
      <c r="AR109" s="979"/>
      <c r="AS109" s="979"/>
      <c r="AT109" s="981"/>
      <c r="AU109" s="998" t="s">
        <v>445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446</v>
      </c>
      <c r="BR109" s="979"/>
      <c r="BS109" s="979"/>
      <c r="BT109" s="979"/>
      <c r="BU109" s="980"/>
      <c r="BV109" s="978" t="s">
        <v>308</v>
      </c>
      <c r="BW109" s="979"/>
      <c r="BX109" s="979"/>
      <c r="BY109" s="979"/>
      <c r="BZ109" s="980"/>
      <c r="CA109" s="978" t="s">
        <v>307</v>
      </c>
      <c r="CB109" s="979"/>
      <c r="CC109" s="979"/>
      <c r="CD109" s="979"/>
      <c r="CE109" s="980"/>
      <c r="CF109" s="999" t="s">
        <v>447</v>
      </c>
      <c r="CG109" s="999"/>
      <c r="CH109" s="999"/>
      <c r="CI109" s="999"/>
      <c r="CJ109" s="999"/>
      <c r="CK109" s="978" t="s">
        <v>448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446</v>
      </c>
      <c r="DH109" s="979"/>
      <c r="DI109" s="979"/>
      <c r="DJ109" s="979"/>
      <c r="DK109" s="980"/>
      <c r="DL109" s="978" t="s">
        <v>308</v>
      </c>
      <c r="DM109" s="979"/>
      <c r="DN109" s="979"/>
      <c r="DO109" s="979"/>
      <c r="DP109" s="980"/>
      <c r="DQ109" s="978" t="s">
        <v>307</v>
      </c>
      <c r="DR109" s="979"/>
      <c r="DS109" s="979"/>
      <c r="DT109" s="979"/>
      <c r="DU109" s="980"/>
      <c r="DV109" s="978" t="s">
        <v>447</v>
      </c>
      <c r="DW109" s="979"/>
      <c r="DX109" s="979"/>
      <c r="DY109" s="979"/>
      <c r="DZ109" s="981"/>
    </row>
    <row r="110" spans="1:131" s="247" customFormat="1" ht="26.25" customHeight="1" x14ac:dyDescent="0.15">
      <c r="A110" s="982" t="s">
        <v>449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8305796</v>
      </c>
      <c r="AB110" s="986"/>
      <c r="AC110" s="986"/>
      <c r="AD110" s="986"/>
      <c r="AE110" s="987"/>
      <c r="AF110" s="988">
        <v>8016275</v>
      </c>
      <c r="AG110" s="986"/>
      <c r="AH110" s="986"/>
      <c r="AI110" s="986"/>
      <c r="AJ110" s="987"/>
      <c r="AK110" s="988">
        <v>7801093</v>
      </c>
      <c r="AL110" s="986"/>
      <c r="AM110" s="986"/>
      <c r="AN110" s="986"/>
      <c r="AO110" s="987"/>
      <c r="AP110" s="989">
        <v>28.9</v>
      </c>
      <c r="AQ110" s="990"/>
      <c r="AR110" s="990"/>
      <c r="AS110" s="990"/>
      <c r="AT110" s="991"/>
      <c r="AU110" s="992" t="s">
        <v>73</v>
      </c>
      <c r="AV110" s="993"/>
      <c r="AW110" s="993"/>
      <c r="AX110" s="993"/>
      <c r="AY110" s="993"/>
      <c r="AZ110" s="1034" t="s">
        <v>450</v>
      </c>
      <c r="BA110" s="983"/>
      <c r="BB110" s="983"/>
      <c r="BC110" s="983"/>
      <c r="BD110" s="983"/>
      <c r="BE110" s="983"/>
      <c r="BF110" s="983"/>
      <c r="BG110" s="983"/>
      <c r="BH110" s="983"/>
      <c r="BI110" s="983"/>
      <c r="BJ110" s="983"/>
      <c r="BK110" s="983"/>
      <c r="BL110" s="983"/>
      <c r="BM110" s="983"/>
      <c r="BN110" s="983"/>
      <c r="BO110" s="983"/>
      <c r="BP110" s="984"/>
      <c r="BQ110" s="1020">
        <v>84282813</v>
      </c>
      <c r="BR110" s="1021"/>
      <c r="BS110" s="1021"/>
      <c r="BT110" s="1021"/>
      <c r="BU110" s="1021"/>
      <c r="BV110" s="1021">
        <v>85090282</v>
      </c>
      <c r="BW110" s="1021"/>
      <c r="BX110" s="1021"/>
      <c r="BY110" s="1021"/>
      <c r="BZ110" s="1021"/>
      <c r="CA110" s="1021">
        <v>84585108</v>
      </c>
      <c r="CB110" s="1021"/>
      <c r="CC110" s="1021"/>
      <c r="CD110" s="1021"/>
      <c r="CE110" s="1021"/>
      <c r="CF110" s="1035">
        <v>313.39999999999998</v>
      </c>
      <c r="CG110" s="1036"/>
      <c r="CH110" s="1036"/>
      <c r="CI110" s="1036"/>
      <c r="CJ110" s="1036"/>
      <c r="CK110" s="1037" t="s">
        <v>451</v>
      </c>
      <c r="CL110" s="1038"/>
      <c r="CM110" s="1017" t="s">
        <v>452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453</v>
      </c>
      <c r="DH110" s="1021"/>
      <c r="DI110" s="1021"/>
      <c r="DJ110" s="1021"/>
      <c r="DK110" s="1021"/>
      <c r="DL110" s="1021" t="s">
        <v>454</v>
      </c>
      <c r="DM110" s="1021"/>
      <c r="DN110" s="1021"/>
      <c r="DO110" s="1021"/>
      <c r="DP110" s="1021"/>
      <c r="DQ110" s="1021" t="s">
        <v>427</v>
      </c>
      <c r="DR110" s="1021"/>
      <c r="DS110" s="1021"/>
      <c r="DT110" s="1021"/>
      <c r="DU110" s="1021"/>
      <c r="DV110" s="1022" t="s">
        <v>427</v>
      </c>
      <c r="DW110" s="1022"/>
      <c r="DX110" s="1022"/>
      <c r="DY110" s="1022"/>
      <c r="DZ110" s="1023"/>
    </row>
    <row r="111" spans="1:131" s="247" customFormat="1" ht="26.25" customHeight="1" x14ac:dyDescent="0.15">
      <c r="A111" s="1024" t="s">
        <v>455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456</v>
      </c>
      <c r="AB111" s="1028"/>
      <c r="AC111" s="1028"/>
      <c r="AD111" s="1028"/>
      <c r="AE111" s="1029"/>
      <c r="AF111" s="1030" t="s">
        <v>454</v>
      </c>
      <c r="AG111" s="1028"/>
      <c r="AH111" s="1028"/>
      <c r="AI111" s="1028"/>
      <c r="AJ111" s="1029"/>
      <c r="AK111" s="1030" t="s">
        <v>453</v>
      </c>
      <c r="AL111" s="1028"/>
      <c r="AM111" s="1028"/>
      <c r="AN111" s="1028"/>
      <c r="AO111" s="1029"/>
      <c r="AP111" s="1031" t="s">
        <v>454</v>
      </c>
      <c r="AQ111" s="1032"/>
      <c r="AR111" s="1032"/>
      <c r="AS111" s="1032"/>
      <c r="AT111" s="1033"/>
      <c r="AU111" s="994"/>
      <c r="AV111" s="995"/>
      <c r="AW111" s="995"/>
      <c r="AX111" s="995"/>
      <c r="AY111" s="995"/>
      <c r="AZ111" s="1043" t="s">
        <v>457</v>
      </c>
      <c r="BA111" s="1044"/>
      <c r="BB111" s="1044"/>
      <c r="BC111" s="1044"/>
      <c r="BD111" s="1044"/>
      <c r="BE111" s="1044"/>
      <c r="BF111" s="1044"/>
      <c r="BG111" s="1044"/>
      <c r="BH111" s="1044"/>
      <c r="BI111" s="1044"/>
      <c r="BJ111" s="1044"/>
      <c r="BK111" s="1044"/>
      <c r="BL111" s="1044"/>
      <c r="BM111" s="1044"/>
      <c r="BN111" s="1044"/>
      <c r="BO111" s="1044"/>
      <c r="BP111" s="1045"/>
      <c r="BQ111" s="1013">
        <v>2584961</v>
      </c>
      <c r="BR111" s="1014"/>
      <c r="BS111" s="1014"/>
      <c r="BT111" s="1014"/>
      <c r="BU111" s="1014"/>
      <c r="BV111" s="1014">
        <v>2536812</v>
      </c>
      <c r="BW111" s="1014"/>
      <c r="BX111" s="1014"/>
      <c r="BY111" s="1014"/>
      <c r="BZ111" s="1014"/>
      <c r="CA111" s="1014">
        <v>1315164</v>
      </c>
      <c r="CB111" s="1014"/>
      <c r="CC111" s="1014"/>
      <c r="CD111" s="1014"/>
      <c r="CE111" s="1014"/>
      <c r="CF111" s="1008">
        <v>4.9000000000000004</v>
      </c>
      <c r="CG111" s="1009"/>
      <c r="CH111" s="1009"/>
      <c r="CI111" s="1009"/>
      <c r="CJ111" s="1009"/>
      <c r="CK111" s="1039"/>
      <c r="CL111" s="1040"/>
      <c r="CM111" s="1010" t="s">
        <v>458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459</v>
      </c>
      <c r="DH111" s="1014"/>
      <c r="DI111" s="1014"/>
      <c r="DJ111" s="1014"/>
      <c r="DK111" s="1014"/>
      <c r="DL111" s="1014" t="s">
        <v>454</v>
      </c>
      <c r="DM111" s="1014"/>
      <c r="DN111" s="1014"/>
      <c r="DO111" s="1014"/>
      <c r="DP111" s="1014"/>
      <c r="DQ111" s="1014" t="s">
        <v>456</v>
      </c>
      <c r="DR111" s="1014"/>
      <c r="DS111" s="1014"/>
      <c r="DT111" s="1014"/>
      <c r="DU111" s="1014"/>
      <c r="DV111" s="1015" t="s">
        <v>456</v>
      </c>
      <c r="DW111" s="1015"/>
      <c r="DX111" s="1015"/>
      <c r="DY111" s="1015"/>
      <c r="DZ111" s="1016"/>
    </row>
    <row r="112" spans="1:131" s="247" customFormat="1" ht="26.25" customHeight="1" x14ac:dyDescent="0.15">
      <c r="A112" s="1046" t="s">
        <v>460</v>
      </c>
      <c r="B112" s="1047"/>
      <c r="C112" s="1044" t="s">
        <v>461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453</v>
      </c>
      <c r="AB112" s="1053"/>
      <c r="AC112" s="1053"/>
      <c r="AD112" s="1053"/>
      <c r="AE112" s="1054"/>
      <c r="AF112" s="1055" t="s">
        <v>456</v>
      </c>
      <c r="AG112" s="1053"/>
      <c r="AH112" s="1053"/>
      <c r="AI112" s="1053"/>
      <c r="AJ112" s="1054"/>
      <c r="AK112" s="1055" t="s">
        <v>453</v>
      </c>
      <c r="AL112" s="1053"/>
      <c r="AM112" s="1053"/>
      <c r="AN112" s="1053"/>
      <c r="AO112" s="1054"/>
      <c r="AP112" s="1056" t="s">
        <v>456</v>
      </c>
      <c r="AQ112" s="1057"/>
      <c r="AR112" s="1057"/>
      <c r="AS112" s="1057"/>
      <c r="AT112" s="1058"/>
      <c r="AU112" s="994"/>
      <c r="AV112" s="995"/>
      <c r="AW112" s="995"/>
      <c r="AX112" s="995"/>
      <c r="AY112" s="995"/>
      <c r="AZ112" s="1043" t="s">
        <v>462</v>
      </c>
      <c r="BA112" s="1044"/>
      <c r="BB112" s="1044"/>
      <c r="BC112" s="1044"/>
      <c r="BD112" s="1044"/>
      <c r="BE112" s="1044"/>
      <c r="BF112" s="1044"/>
      <c r="BG112" s="1044"/>
      <c r="BH112" s="1044"/>
      <c r="BI112" s="1044"/>
      <c r="BJ112" s="1044"/>
      <c r="BK112" s="1044"/>
      <c r="BL112" s="1044"/>
      <c r="BM112" s="1044"/>
      <c r="BN112" s="1044"/>
      <c r="BO112" s="1044"/>
      <c r="BP112" s="1045"/>
      <c r="BQ112" s="1013">
        <v>29556347</v>
      </c>
      <c r="BR112" s="1014"/>
      <c r="BS112" s="1014"/>
      <c r="BT112" s="1014"/>
      <c r="BU112" s="1014"/>
      <c r="BV112" s="1014">
        <v>29058755</v>
      </c>
      <c r="BW112" s="1014"/>
      <c r="BX112" s="1014"/>
      <c r="BY112" s="1014"/>
      <c r="BZ112" s="1014"/>
      <c r="CA112" s="1014">
        <v>29749817</v>
      </c>
      <c r="CB112" s="1014"/>
      <c r="CC112" s="1014"/>
      <c r="CD112" s="1014"/>
      <c r="CE112" s="1014"/>
      <c r="CF112" s="1008">
        <v>110.2</v>
      </c>
      <c r="CG112" s="1009"/>
      <c r="CH112" s="1009"/>
      <c r="CI112" s="1009"/>
      <c r="CJ112" s="1009"/>
      <c r="CK112" s="1039"/>
      <c r="CL112" s="1040"/>
      <c r="CM112" s="1010" t="s">
        <v>463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456</v>
      </c>
      <c r="DH112" s="1014"/>
      <c r="DI112" s="1014"/>
      <c r="DJ112" s="1014"/>
      <c r="DK112" s="1014"/>
      <c r="DL112" s="1014" t="s">
        <v>454</v>
      </c>
      <c r="DM112" s="1014"/>
      <c r="DN112" s="1014"/>
      <c r="DO112" s="1014"/>
      <c r="DP112" s="1014"/>
      <c r="DQ112" s="1014" t="s">
        <v>456</v>
      </c>
      <c r="DR112" s="1014"/>
      <c r="DS112" s="1014"/>
      <c r="DT112" s="1014"/>
      <c r="DU112" s="1014"/>
      <c r="DV112" s="1015" t="s">
        <v>453</v>
      </c>
      <c r="DW112" s="1015"/>
      <c r="DX112" s="1015"/>
      <c r="DY112" s="1015"/>
      <c r="DZ112" s="1016"/>
    </row>
    <row r="113" spans="1:130" s="247" customFormat="1" ht="26.25" customHeight="1" x14ac:dyDescent="0.15">
      <c r="A113" s="1048"/>
      <c r="B113" s="1049"/>
      <c r="C113" s="1044" t="s">
        <v>464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2680912</v>
      </c>
      <c r="AB113" s="1028"/>
      <c r="AC113" s="1028"/>
      <c r="AD113" s="1028"/>
      <c r="AE113" s="1029"/>
      <c r="AF113" s="1030">
        <v>2605526</v>
      </c>
      <c r="AG113" s="1028"/>
      <c r="AH113" s="1028"/>
      <c r="AI113" s="1028"/>
      <c r="AJ113" s="1029"/>
      <c r="AK113" s="1030">
        <v>2305393</v>
      </c>
      <c r="AL113" s="1028"/>
      <c r="AM113" s="1028"/>
      <c r="AN113" s="1028"/>
      <c r="AO113" s="1029"/>
      <c r="AP113" s="1031">
        <v>8.5</v>
      </c>
      <c r="AQ113" s="1032"/>
      <c r="AR113" s="1032"/>
      <c r="AS113" s="1032"/>
      <c r="AT113" s="1033"/>
      <c r="AU113" s="994"/>
      <c r="AV113" s="995"/>
      <c r="AW113" s="995"/>
      <c r="AX113" s="995"/>
      <c r="AY113" s="995"/>
      <c r="AZ113" s="1043" t="s">
        <v>465</v>
      </c>
      <c r="BA113" s="1044"/>
      <c r="BB113" s="1044"/>
      <c r="BC113" s="1044"/>
      <c r="BD113" s="1044"/>
      <c r="BE113" s="1044"/>
      <c r="BF113" s="1044"/>
      <c r="BG113" s="1044"/>
      <c r="BH113" s="1044"/>
      <c r="BI113" s="1044"/>
      <c r="BJ113" s="1044"/>
      <c r="BK113" s="1044"/>
      <c r="BL113" s="1044"/>
      <c r="BM113" s="1044"/>
      <c r="BN113" s="1044"/>
      <c r="BO113" s="1044"/>
      <c r="BP113" s="1045"/>
      <c r="BQ113" s="1013" t="s">
        <v>456</v>
      </c>
      <c r="BR113" s="1014"/>
      <c r="BS113" s="1014"/>
      <c r="BT113" s="1014"/>
      <c r="BU113" s="1014"/>
      <c r="BV113" s="1014" t="s">
        <v>427</v>
      </c>
      <c r="BW113" s="1014"/>
      <c r="BX113" s="1014"/>
      <c r="BY113" s="1014"/>
      <c r="BZ113" s="1014"/>
      <c r="CA113" s="1014" t="s">
        <v>453</v>
      </c>
      <c r="CB113" s="1014"/>
      <c r="CC113" s="1014"/>
      <c r="CD113" s="1014"/>
      <c r="CE113" s="1014"/>
      <c r="CF113" s="1008" t="s">
        <v>456</v>
      </c>
      <c r="CG113" s="1009"/>
      <c r="CH113" s="1009"/>
      <c r="CI113" s="1009"/>
      <c r="CJ113" s="1009"/>
      <c r="CK113" s="1039"/>
      <c r="CL113" s="1040"/>
      <c r="CM113" s="1010" t="s">
        <v>466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454</v>
      </c>
      <c r="DH113" s="1053"/>
      <c r="DI113" s="1053"/>
      <c r="DJ113" s="1053"/>
      <c r="DK113" s="1054"/>
      <c r="DL113" s="1055" t="s">
        <v>427</v>
      </c>
      <c r="DM113" s="1053"/>
      <c r="DN113" s="1053"/>
      <c r="DO113" s="1053"/>
      <c r="DP113" s="1054"/>
      <c r="DQ113" s="1055" t="s">
        <v>454</v>
      </c>
      <c r="DR113" s="1053"/>
      <c r="DS113" s="1053"/>
      <c r="DT113" s="1053"/>
      <c r="DU113" s="1054"/>
      <c r="DV113" s="1056" t="s">
        <v>459</v>
      </c>
      <c r="DW113" s="1057"/>
      <c r="DX113" s="1057"/>
      <c r="DY113" s="1057"/>
      <c r="DZ113" s="1058"/>
    </row>
    <row r="114" spans="1:130" s="247" customFormat="1" ht="26.25" customHeight="1" x14ac:dyDescent="0.15">
      <c r="A114" s="1048"/>
      <c r="B114" s="1049"/>
      <c r="C114" s="1044" t="s">
        <v>467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456</v>
      </c>
      <c r="AB114" s="1053"/>
      <c r="AC114" s="1053"/>
      <c r="AD114" s="1053"/>
      <c r="AE114" s="1054"/>
      <c r="AF114" s="1055" t="s">
        <v>454</v>
      </c>
      <c r="AG114" s="1053"/>
      <c r="AH114" s="1053"/>
      <c r="AI114" s="1053"/>
      <c r="AJ114" s="1054"/>
      <c r="AK114" s="1055" t="s">
        <v>427</v>
      </c>
      <c r="AL114" s="1053"/>
      <c r="AM114" s="1053"/>
      <c r="AN114" s="1053"/>
      <c r="AO114" s="1054"/>
      <c r="AP114" s="1056" t="s">
        <v>453</v>
      </c>
      <c r="AQ114" s="1057"/>
      <c r="AR114" s="1057"/>
      <c r="AS114" s="1057"/>
      <c r="AT114" s="1058"/>
      <c r="AU114" s="994"/>
      <c r="AV114" s="995"/>
      <c r="AW114" s="995"/>
      <c r="AX114" s="995"/>
      <c r="AY114" s="995"/>
      <c r="AZ114" s="1043" t="s">
        <v>468</v>
      </c>
      <c r="BA114" s="1044"/>
      <c r="BB114" s="1044"/>
      <c r="BC114" s="1044"/>
      <c r="BD114" s="1044"/>
      <c r="BE114" s="1044"/>
      <c r="BF114" s="1044"/>
      <c r="BG114" s="1044"/>
      <c r="BH114" s="1044"/>
      <c r="BI114" s="1044"/>
      <c r="BJ114" s="1044"/>
      <c r="BK114" s="1044"/>
      <c r="BL114" s="1044"/>
      <c r="BM114" s="1044"/>
      <c r="BN114" s="1044"/>
      <c r="BO114" s="1044"/>
      <c r="BP114" s="1045"/>
      <c r="BQ114" s="1013">
        <v>9196826</v>
      </c>
      <c r="BR114" s="1014"/>
      <c r="BS114" s="1014"/>
      <c r="BT114" s="1014"/>
      <c r="BU114" s="1014"/>
      <c r="BV114" s="1014">
        <v>8845371</v>
      </c>
      <c r="BW114" s="1014"/>
      <c r="BX114" s="1014"/>
      <c r="BY114" s="1014"/>
      <c r="BZ114" s="1014"/>
      <c r="CA114" s="1014">
        <v>8730683</v>
      </c>
      <c r="CB114" s="1014"/>
      <c r="CC114" s="1014"/>
      <c r="CD114" s="1014"/>
      <c r="CE114" s="1014"/>
      <c r="CF114" s="1008">
        <v>32.299999999999997</v>
      </c>
      <c r="CG114" s="1009"/>
      <c r="CH114" s="1009"/>
      <c r="CI114" s="1009"/>
      <c r="CJ114" s="1009"/>
      <c r="CK114" s="1039"/>
      <c r="CL114" s="1040"/>
      <c r="CM114" s="1010" t="s">
        <v>469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454</v>
      </c>
      <c r="DH114" s="1053"/>
      <c r="DI114" s="1053"/>
      <c r="DJ114" s="1053"/>
      <c r="DK114" s="1054"/>
      <c r="DL114" s="1055" t="s">
        <v>453</v>
      </c>
      <c r="DM114" s="1053"/>
      <c r="DN114" s="1053"/>
      <c r="DO114" s="1053"/>
      <c r="DP114" s="1054"/>
      <c r="DQ114" s="1055" t="s">
        <v>456</v>
      </c>
      <c r="DR114" s="1053"/>
      <c r="DS114" s="1053"/>
      <c r="DT114" s="1053"/>
      <c r="DU114" s="1054"/>
      <c r="DV114" s="1056" t="s">
        <v>454</v>
      </c>
      <c r="DW114" s="1057"/>
      <c r="DX114" s="1057"/>
      <c r="DY114" s="1057"/>
      <c r="DZ114" s="1058"/>
    </row>
    <row r="115" spans="1:130" s="247" customFormat="1" ht="26.25" customHeight="1" x14ac:dyDescent="0.15">
      <c r="A115" s="1048"/>
      <c r="B115" s="1049"/>
      <c r="C115" s="1044" t="s">
        <v>470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175789</v>
      </c>
      <c r="AB115" s="1028"/>
      <c r="AC115" s="1028"/>
      <c r="AD115" s="1028"/>
      <c r="AE115" s="1029"/>
      <c r="AF115" s="1030">
        <v>139326</v>
      </c>
      <c r="AG115" s="1028"/>
      <c r="AH115" s="1028"/>
      <c r="AI115" s="1028"/>
      <c r="AJ115" s="1029"/>
      <c r="AK115" s="1030">
        <v>83430</v>
      </c>
      <c r="AL115" s="1028"/>
      <c r="AM115" s="1028"/>
      <c r="AN115" s="1028"/>
      <c r="AO115" s="1029"/>
      <c r="AP115" s="1031">
        <v>0.3</v>
      </c>
      <c r="AQ115" s="1032"/>
      <c r="AR115" s="1032"/>
      <c r="AS115" s="1032"/>
      <c r="AT115" s="1033"/>
      <c r="AU115" s="994"/>
      <c r="AV115" s="995"/>
      <c r="AW115" s="995"/>
      <c r="AX115" s="995"/>
      <c r="AY115" s="995"/>
      <c r="AZ115" s="1043" t="s">
        <v>471</v>
      </c>
      <c r="BA115" s="1044"/>
      <c r="BB115" s="1044"/>
      <c r="BC115" s="1044"/>
      <c r="BD115" s="1044"/>
      <c r="BE115" s="1044"/>
      <c r="BF115" s="1044"/>
      <c r="BG115" s="1044"/>
      <c r="BH115" s="1044"/>
      <c r="BI115" s="1044"/>
      <c r="BJ115" s="1044"/>
      <c r="BK115" s="1044"/>
      <c r="BL115" s="1044"/>
      <c r="BM115" s="1044"/>
      <c r="BN115" s="1044"/>
      <c r="BO115" s="1044"/>
      <c r="BP115" s="1045"/>
      <c r="BQ115" s="1013">
        <v>1335824</v>
      </c>
      <c r="BR115" s="1014"/>
      <c r="BS115" s="1014"/>
      <c r="BT115" s="1014"/>
      <c r="BU115" s="1014"/>
      <c r="BV115" s="1014">
        <v>1222736</v>
      </c>
      <c r="BW115" s="1014"/>
      <c r="BX115" s="1014"/>
      <c r="BY115" s="1014"/>
      <c r="BZ115" s="1014"/>
      <c r="CA115" s="1014">
        <v>1139909</v>
      </c>
      <c r="CB115" s="1014"/>
      <c r="CC115" s="1014"/>
      <c r="CD115" s="1014"/>
      <c r="CE115" s="1014"/>
      <c r="CF115" s="1008">
        <v>4.2</v>
      </c>
      <c r="CG115" s="1009"/>
      <c r="CH115" s="1009"/>
      <c r="CI115" s="1009"/>
      <c r="CJ115" s="1009"/>
      <c r="CK115" s="1039"/>
      <c r="CL115" s="1040"/>
      <c r="CM115" s="1043" t="s">
        <v>472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453</v>
      </c>
      <c r="DH115" s="1053"/>
      <c r="DI115" s="1053"/>
      <c r="DJ115" s="1053"/>
      <c r="DK115" s="1054"/>
      <c r="DL115" s="1055" t="s">
        <v>456</v>
      </c>
      <c r="DM115" s="1053"/>
      <c r="DN115" s="1053"/>
      <c r="DO115" s="1053"/>
      <c r="DP115" s="1054"/>
      <c r="DQ115" s="1055" t="s">
        <v>456</v>
      </c>
      <c r="DR115" s="1053"/>
      <c r="DS115" s="1053"/>
      <c r="DT115" s="1053"/>
      <c r="DU115" s="1054"/>
      <c r="DV115" s="1056" t="s">
        <v>427</v>
      </c>
      <c r="DW115" s="1057"/>
      <c r="DX115" s="1057"/>
      <c r="DY115" s="1057"/>
      <c r="DZ115" s="1058"/>
    </row>
    <row r="116" spans="1:130" s="247" customFormat="1" ht="26.25" customHeight="1" x14ac:dyDescent="0.15">
      <c r="A116" s="1050"/>
      <c r="B116" s="1051"/>
      <c r="C116" s="1059" t="s">
        <v>473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509</v>
      </c>
      <c r="AB116" s="1053"/>
      <c r="AC116" s="1053"/>
      <c r="AD116" s="1053"/>
      <c r="AE116" s="1054"/>
      <c r="AF116" s="1055" t="s">
        <v>427</v>
      </c>
      <c r="AG116" s="1053"/>
      <c r="AH116" s="1053"/>
      <c r="AI116" s="1053"/>
      <c r="AJ116" s="1054"/>
      <c r="AK116" s="1055" t="s">
        <v>427</v>
      </c>
      <c r="AL116" s="1053"/>
      <c r="AM116" s="1053"/>
      <c r="AN116" s="1053"/>
      <c r="AO116" s="1054"/>
      <c r="AP116" s="1056" t="s">
        <v>456</v>
      </c>
      <c r="AQ116" s="1057"/>
      <c r="AR116" s="1057"/>
      <c r="AS116" s="1057"/>
      <c r="AT116" s="1058"/>
      <c r="AU116" s="994"/>
      <c r="AV116" s="995"/>
      <c r="AW116" s="995"/>
      <c r="AX116" s="995"/>
      <c r="AY116" s="995"/>
      <c r="AZ116" s="1061" t="s">
        <v>474</v>
      </c>
      <c r="BA116" s="1062"/>
      <c r="BB116" s="1062"/>
      <c r="BC116" s="1062"/>
      <c r="BD116" s="1062"/>
      <c r="BE116" s="1062"/>
      <c r="BF116" s="1062"/>
      <c r="BG116" s="1062"/>
      <c r="BH116" s="1062"/>
      <c r="BI116" s="1062"/>
      <c r="BJ116" s="1062"/>
      <c r="BK116" s="1062"/>
      <c r="BL116" s="1062"/>
      <c r="BM116" s="1062"/>
      <c r="BN116" s="1062"/>
      <c r="BO116" s="1062"/>
      <c r="BP116" s="1063"/>
      <c r="BQ116" s="1013" t="s">
        <v>453</v>
      </c>
      <c r="BR116" s="1014"/>
      <c r="BS116" s="1014"/>
      <c r="BT116" s="1014"/>
      <c r="BU116" s="1014"/>
      <c r="BV116" s="1014" t="s">
        <v>453</v>
      </c>
      <c r="BW116" s="1014"/>
      <c r="BX116" s="1014"/>
      <c r="BY116" s="1014"/>
      <c r="BZ116" s="1014"/>
      <c r="CA116" s="1014" t="s">
        <v>453</v>
      </c>
      <c r="CB116" s="1014"/>
      <c r="CC116" s="1014"/>
      <c r="CD116" s="1014"/>
      <c r="CE116" s="1014"/>
      <c r="CF116" s="1008" t="s">
        <v>456</v>
      </c>
      <c r="CG116" s="1009"/>
      <c r="CH116" s="1009"/>
      <c r="CI116" s="1009"/>
      <c r="CJ116" s="1009"/>
      <c r="CK116" s="1039"/>
      <c r="CL116" s="1040"/>
      <c r="CM116" s="1010" t="s">
        <v>475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456</v>
      </c>
      <c r="DH116" s="1053"/>
      <c r="DI116" s="1053"/>
      <c r="DJ116" s="1053"/>
      <c r="DK116" s="1054"/>
      <c r="DL116" s="1055" t="s">
        <v>456</v>
      </c>
      <c r="DM116" s="1053"/>
      <c r="DN116" s="1053"/>
      <c r="DO116" s="1053"/>
      <c r="DP116" s="1054"/>
      <c r="DQ116" s="1055" t="s">
        <v>453</v>
      </c>
      <c r="DR116" s="1053"/>
      <c r="DS116" s="1053"/>
      <c r="DT116" s="1053"/>
      <c r="DU116" s="1054"/>
      <c r="DV116" s="1056" t="s">
        <v>453</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476</v>
      </c>
      <c r="Z117" s="980"/>
      <c r="AA117" s="1070">
        <v>11163006</v>
      </c>
      <c r="AB117" s="1071"/>
      <c r="AC117" s="1071"/>
      <c r="AD117" s="1071"/>
      <c r="AE117" s="1072"/>
      <c r="AF117" s="1073">
        <v>10761127</v>
      </c>
      <c r="AG117" s="1071"/>
      <c r="AH117" s="1071"/>
      <c r="AI117" s="1071"/>
      <c r="AJ117" s="1072"/>
      <c r="AK117" s="1073">
        <v>10189916</v>
      </c>
      <c r="AL117" s="1071"/>
      <c r="AM117" s="1071"/>
      <c r="AN117" s="1071"/>
      <c r="AO117" s="1072"/>
      <c r="AP117" s="1074"/>
      <c r="AQ117" s="1075"/>
      <c r="AR117" s="1075"/>
      <c r="AS117" s="1075"/>
      <c r="AT117" s="1076"/>
      <c r="AU117" s="994"/>
      <c r="AV117" s="995"/>
      <c r="AW117" s="995"/>
      <c r="AX117" s="995"/>
      <c r="AY117" s="995"/>
      <c r="AZ117" s="1061" t="s">
        <v>477</v>
      </c>
      <c r="BA117" s="1062"/>
      <c r="BB117" s="1062"/>
      <c r="BC117" s="1062"/>
      <c r="BD117" s="1062"/>
      <c r="BE117" s="1062"/>
      <c r="BF117" s="1062"/>
      <c r="BG117" s="1062"/>
      <c r="BH117" s="1062"/>
      <c r="BI117" s="1062"/>
      <c r="BJ117" s="1062"/>
      <c r="BK117" s="1062"/>
      <c r="BL117" s="1062"/>
      <c r="BM117" s="1062"/>
      <c r="BN117" s="1062"/>
      <c r="BO117" s="1062"/>
      <c r="BP117" s="1063"/>
      <c r="BQ117" s="1013" t="s">
        <v>427</v>
      </c>
      <c r="BR117" s="1014"/>
      <c r="BS117" s="1014"/>
      <c r="BT117" s="1014"/>
      <c r="BU117" s="1014"/>
      <c r="BV117" s="1014" t="s">
        <v>427</v>
      </c>
      <c r="BW117" s="1014"/>
      <c r="BX117" s="1014"/>
      <c r="BY117" s="1014"/>
      <c r="BZ117" s="1014"/>
      <c r="CA117" s="1014" t="s">
        <v>427</v>
      </c>
      <c r="CB117" s="1014"/>
      <c r="CC117" s="1014"/>
      <c r="CD117" s="1014"/>
      <c r="CE117" s="1014"/>
      <c r="CF117" s="1008" t="s">
        <v>427</v>
      </c>
      <c r="CG117" s="1009"/>
      <c r="CH117" s="1009"/>
      <c r="CI117" s="1009"/>
      <c r="CJ117" s="1009"/>
      <c r="CK117" s="1039"/>
      <c r="CL117" s="1040"/>
      <c r="CM117" s="1010" t="s">
        <v>478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427</v>
      </c>
      <c r="DH117" s="1053"/>
      <c r="DI117" s="1053"/>
      <c r="DJ117" s="1053"/>
      <c r="DK117" s="1054"/>
      <c r="DL117" s="1055" t="s">
        <v>427</v>
      </c>
      <c r="DM117" s="1053"/>
      <c r="DN117" s="1053"/>
      <c r="DO117" s="1053"/>
      <c r="DP117" s="1054"/>
      <c r="DQ117" s="1055" t="s">
        <v>427</v>
      </c>
      <c r="DR117" s="1053"/>
      <c r="DS117" s="1053"/>
      <c r="DT117" s="1053"/>
      <c r="DU117" s="1054"/>
      <c r="DV117" s="1056" t="s">
        <v>427</v>
      </c>
      <c r="DW117" s="1057"/>
      <c r="DX117" s="1057"/>
      <c r="DY117" s="1057"/>
      <c r="DZ117" s="1058"/>
    </row>
    <row r="118" spans="1:130" s="247" customFormat="1" ht="26.25" customHeight="1" x14ac:dyDescent="0.15">
      <c r="A118" s="998" t="s">
        <v>448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446</v>
      </c>
      <c r="AB118" s="979"/>
      <c r="AC118" s="979"/>
      <c r="AD118" s="979"/>
      <c r="AE118" s="980"/>
      <c r="AF118" s="978" t="s">
        <v>308</v>
      </c>
      <c r="AG118" s="979"/>
      <c r="AH118" s="979"/>
      <c r="AI118" s="979"/>
      <c r="AJ118" s="980"/>
      <c r="AK118" s="978" t="s">
        <v>307</v>
      </c>
      <c r="AL118" s="979"/>
      <c r="AM118" s="979"/>
      <c r="AN118" s="979"/>
      <c r="AO118" s="980"/>
      <c r="AP118" s="1065" t="s">
        <v>447</v>
      </c>
      <c r="AQ118" s="1066"/>
      <c r="AR118" s="1066"/>
      <c r="AS118" s="1066"/>
      <c r="AT118" s="1067"/>
      <c r="AU118" s="994"/>
      <c r="AV118" s="995"/>
      <c r="AW118" s="995"/>
      <c r="AX118" s="995"/>
      <c r="AY118" s="995"/>
      <c r="AZ118" s="1068" t="s">
        <v>479</v>
      </c>
      <c r="BA118" s="1059"/>
      <c r="BB118" s="1059"/>
      <c r="BC118" s="1059"/>
      <c r="BD118" s="1059"/>
      <c r="BE118" s="1059"/>
      <c r="BF118" s="1059"/>
      <c r="BG118" s="1059"/>
      <c r="BH118" s="1059"/>
      <c r="BI118" s="1059"/>
      <c r="BJ118" s="1059"/>
      <c r="BK118" s="1059"/>
      <c r="BL118" s="1059"/>
      <c r="BM118" s="1059"/>
      <c r="BN118" s="1059"/>
      <c r="BO118" s="1059"/>
      <c r="BP118" s="1060"/>
      <c r="BQ118" s="1091" t="s">
        <v>427</v>
      </c>
      <c r="BR118" s="1092"/>
      <c r="BS118" s="1092"/>
      <c r="BT118" s="1092"/>
      <c r="BU118" s="1092"/>
      <c r="BV118" s="1092" t="s">
        <v>427</v>
      </c>
      <c r="BW118" s="1092"/>
      <c r="BX118" s="1092"/>
      <c r="BY118" s="1092"/>
      <c r="BZ118" s="1092"/>
      <c r="CA118" s="1092" t="s">
        <v>427</v>
      </c>
      <c r="CB118" s="1092"/>
      <c r="CC118" s="1092"/>
      <c r="CD118" s="1092"/>
      <c r="CE118" s="1092"/>
      <c r="CF118" s="1008" t="s">
        <v>427</v>
      </c>
      <c r="CG118" s="1009"/>
      <c r="CH118" s="1009"/>
      <c r="CI118" s="1009"/>
      <c r="CJ118" s="1009"/>
      <c r="CK118" s="1039"/>
      <c r="CL118" s="1040"/>
      <c r="CM118" s="1010" t="s">
        <v>480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427</v>
      </c>
      <c r="DH118" s="1053"/>
      <c r="DI118" s="1053"/>
      <c r="DJ118" s="1053"/>
      <c r="DK118" s="1054"/>
      <c r="DL118" s="1055" t="s">
        <v>427</v>
      </c>
      <c r="DM118" s="1053"/>
      <c r="DN118" s="1053"/>
      <c r="DO118" s="1053"/>
      <c r="DP118" s="1054"/>
      <c r="DQ118" s="1055" t="s">
        <v>427</v>
      </c>
      <c r="DR118" s="1053"/>
      <c r="DS118" s="1053"/>
      <c r="DT118" s="1053"/>
      <c r="DU118" s="1054"/>
      <c r="DV118" s="1056" t="s">
        <v>427</v>
      </c>
      <c r="DW118" s="1057"/>
      <c r="DX118" s="1057"/>
      <c r="DY118" s="1057"/>
      <c r="DZ118" s="1058"/>
    </row>
    <row r="119" spans="1:130" s="247" customFormat="1" ht="26.25" customHeight="1" x14ac:dyDescent="0.15">
      <c r="A119" s="1152" t="s">
        <v>451</v>
      </c>
      <c r="B119" s="1038"/>
      <c r="C119" s="1017" t="s">
        <v>452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427</v>
      </c>
      <c r="AB119" s="986"/>
      <c r="AC119" s="986"/>
      <c r="AD119" s="986"/>
      <c r="AE119" s="987"/>
      <c r="AF119" s="988" t="s">
        <v>427</v>
      </c>
      <c r="AG119" s="986"/>
      <c r="AH119" s="986"/>
      <c r="AI119" s="986"/>
      <c r="AJ119" s="987"/>
      <c r="AK119" s="988" t="s">
        <v>427</v>
      </c>
      <c r="AL119" s="986"/>
      <c r="AM119" s="986"/>
      <c r="AN119" s="986"/>
      <c r="AO119" s="987"/>
      <c r="AP119" s="989" t="s">
        <v>427</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481</v>
      </c>
      <c r="BP119" s="1100"/>
      <c r="BQ119" s="1091">
        <v>126956771</v>
      </c>
      <c r="BR119" s="1092"/>
      <c r="BS119" s="1092"/>
      <c r="BT119" s="1092"/>
      <c r="BU119" s="1092"/>
      <c r="BV119" s="1092">
        <v>126753956</v>
      </c>
      <c r="BW119" s="1092"/>
      <c r="BX119" s="1092"/>
      <c r="BY119" s="1092"/>
      <c r="BZ119" s="1092"/>
      <c r="CA119" s="1092">
        <v>125520681</v>
      </c>
      <c r="CB119" s="1092"/>
      <c r="CC119" s="1092"/>
      <c r="CD119" s="1092"/>
      <c r="CE119" s="1092"/>
      <c r="CF119" s="1093"/>
      <c r="CG119" s="1094"/>
      <c r="CH119" s="1094"/>
      <c r="CI119" s="1094"/>
      <c r="CJ119" s="1095"/>
      <c r="CK119" s="1041"/>
      <c r="CL119" s="1042"/>
      <c r="CM119" s="1096" t="s">
        <v>482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2584961</v>
      </c>
      <c r="DH119" s="1078"/>
      <c r="DI119" s="1078"/>
      <c r="DJ119" s="1078"/>
      <c r="DK119" s="1079"/>
      <c r="DL119" s="1077">
        <v>2536812</v>
      </c>
      <c r="DM119" s="1078"/>
      <c r="DN119" s="1078"/>
      <c r="DO119" s="1078"/>
      <c r="DP119" s="1079"/>
      <c r="DQ119" s="1077">
        <v>1315164</v>
      </c>
      <c r="DR119" s="1078"/>
      <c r="DS119" s="1078"/>
      <c r="DT119" s="1078"/>
      <c r="DU119" s="1079"/>
      <c r="DV119" s="1080">
        <v>4.9000000000000004</v>
      </c>
      <c r="DW119" s="1081"/>
      <c r="DX119" s="1081"/>
      <c r="DY119" s="1081"/>
      <c r="DZ119" s="1082"/>
    </row>
    <row r="120" spans="1:130" s="247" customFormat="1" ht="26.25" customHeight="1" x14ac:dyDescent="0.15">
      <c r="A120" s="1153"/>
      <c r="B120" s="1040"/>
      <c r="C120" s="1010" t="s">
        <v>458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456</v>
      </c>
      <c r="AB120" s="1053"/>
      <c r="AC120" s="1053"/>
      <c r="AD120" s="1053"/>
      <c r="AE120" s="1054"/>
      <c r="AF120" s="1055" t="s">
        <v>456</v>
      </c>
      <c r="AG120" s="1053"/>
      <c r="AH120" s="1053"/>
      <c r="AI120" s="1053"/>
      <c r="AJ120" s="1054"/>
      <c r="AK120" s="1055" t="s">
        <v>456</v>
      </c>
      <c r="AL120" s="1053"/>
      <c r="AM120" s="1053"/>
      <c r="AN120" s="1053"/>
      <c r="AO120" s="1054"/>
      <c r="AP120" s="1056" t="s">
        <v>456</v>
      </c>
      <c r="AQ120" s="1057"/>
      <c r="AR120" s="1057"/>
      <c r="AS120" s="1057"/>
      <c r="AT120" s="1058"/>
      <c r="AU120" s="1083" t="s">
        <v>483</v>
      </c>
      <c r="AV120" s="1084"/>
      <c r="AW120" s="1084"/>
      <c r="AX120" s="1084"/>
      <c r="AY120" s="1085"/>
      <c r="AZ120" s="1034" t="s">
        <v>484</v>
      </c>
      <c r="BA120" s="983"/>
      <c r="BB120" s="983"/>
      <c r="BC120" s="983"/>
      <c r="BD120" s="983"/>
      <c r="BE120" s="983"/>
      <c r="BF120" s="983"/>
      <c r="BG120" s="983"/>
      <c r="BH120" s="983"/>
      <c r="BI120" s="983"/>
      <c r="BJ120" s="983"/>
      <c r="BK120" s="983"/>
      <c r="BL120" s="983"/>
      <c r="BM120" s="983"/>
      <c r="BN120" s="983"/>
      <c r="BO120" s="983"/>
      <c r="BP120" s="984"/>
      <c r="BQ120" s="1020">
        <v>11075278</v>
      </c>
      <c r="BR120" s="1021"/>
      <c r="BS120" s="1021"/>
      <c r="BT120" s="1021"/>
      <c r="BU120" s="1021"/>
      <c r="BV120" s="1021">
        <v>11862780</v>
      </c>
      <c r="BW120" s="1021"/>
      <c r="BX120" s="1021"/>
      <c r="BY120" s="1021"/>
      <c r="BZ120" s="1021"/>
      <c r="CA120" s="1021">
        <v>10901474</v>
      </c>
      <c r="CB120" s="1021"/>
      <c r="CC120" s="1021"/>
      <c r="CD120" s="1021"/>
      <c r="CE120" s="1021"/>
      <c r="CF120" s="1035">
        <v>40.4</v>
      </c>
      <c r="CG120" s="1036"/>
      <c r="CH120" s="1036"/>
      <c r="CI120" s="1036"/>
      <c r="CJ120" s="1036"/>
      <c r="CK120" s="1101" t="s">
        <v>485</v>
      </c>
      <c r="CL120" s="1102"/>
      <c r="CM120" s="1102"/>
      <c r="CN120" s="1102"/>
      <c r="CO120" s="1103"/>
      <c r="CP120" s="1109" t="s">
        <v>486</v>
      </c>
      <c r="CQ120" s="1110"/>
      <c r="CR120" s="1110"/>
      <c r="CS120" s="1110"/>
      <c r="CT120" s="1110"/>
      <c r="CU120" s="1110"/>
      <c r="CV120" s="1110"/>
      <c r="CW120" s="1110"/>
      <c r="CX120" s="1110"/>
      <c r="CY120" s="1110"/>
      <c r="CZ120" s="1110"/>
      <c r="DA120" s="1110"/>
      <c r="DB120" s="1110"/>
      <c r="DC120" s="1110"/>
      <c r="DD120" s="1110"/>
      <c r="DE120" s="1110"/>
      <c r="DF120" s="1111"/>
      <c r="DG120" s="1020">
        <v>21762941</v>
      </c>
      <c r="DH120" s="1021"/>
      <c r="DI120" s="1021"/>
      <c r="DJ120" s="1021"/>
      <c r="DK120" s="1021"/>
      <c r="DL120" s="1021">
        <v>21190622</v>
      </c>
      <c r="DM120" s="1021"/>
      <c r="DN120" s="1021"/>
      <c r="DO120" s="1021"/>
      <c r="DP120" s="1021"/>
      <c r="DQ120" s="1021">
        <v>21676446</v>
      </c>
      <c r="DR120" s="1021"/>
      <c r="DS120" s="1021"/>
      <c r="DT120" s="1021"/>
      <c r="DU120" s="1021"/>
      <c r="DV120" s="1022">
        <v>80.3</v>
      </c>
      <c r="DW120" s="1022"/>
      <c r="DX120" s="1022"/>
      <c r="DY120" s="1022"/>
      <c r="DZ120" s="1023"/>
    </row>
    <row r="121" spans="1:130" s="247" customFormat="1" ht="26.25" customHeight="1" x14ac:dyDescent="0.15">
      <c r="A121" s="1153"/>
      <c r="B121" s="1040"/>
      <c r="C121" s="1061" t="s">
        <v>487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21254</v>
      </c>
      <c r="AB121" s="1053"/>
      <c r="AC121" s="1053"/>
      <c r="AD121" s="1053"/>
      <c r="AE121" s="1054"/>
      <c r="AF121" s="1055" t="s">
        <v>456</v>
      </c>
      <c r="AG121" s="1053"/>
      <c r="AH121" s="1053"/>
      <c r="AI121" s="1053"/>
      <c r="AJ121" s="1054"/>
      <c r="AK121" s="1055" t="s">
        <v>456</v>
      </c>
      <c r="AL121" s="1053"/>
      <c r="AM121" s="1053"/>
      <c r="AN121" s="1053"/>
      <c r="AO121" s="1054"/>
      <c r="AP121" s="1056" t="s">
        <v>456</v>
      </c>
      <c r="AQ121" s="1057"/>
      <c r="AR121" s="1057"/>
      <c r="AS121" s="1057"/>
      <c r="AT121" s="1058"/>
      <c r="AU121" s="1086"/>
      <c r="AV121" s="1087"/>
      <c r="AW121" s="1087"/>
      <c r="AX121" s="1087"/>
      <c r="AY121" s="1088"/>
      <c r="AZ121" s="1043" t="s">
        <v>488</v>
      </c>
      <c r="BA121" s="1044"/>
      <c r="BB121" s="1044"/>
      <c r="BC121" s="1044"/>
      <c r="BD121" s="1044"/>
      <c r="BE121" s="1044"/>
      <c r="BF121" s="1044"/>
      <c r="BG121" s="1044"/>
      <c r="BH121" s="1044"/>
      <c r="BI121" s="1044"/>
      <c r="BJ121" s="1044"/>
      <c r="BK121" s="1044"/>
      <c r="BL121" s="1044"/>
      <c r="BM121" s="1044"/>
      <c r="BN121" s="1044"/>
      <c r="BO121" s="1044"/>
      <c r="BP121" s="1045"/>
      <c r="BQ121" s="1013">
        <v>2836272</v>
      </c>
      <c r="BR121" s="1014"/>
      <c r="BS121" s="1014"/>
      <c r="BT121" s="1014"/>
      <c r="BU121" s="1014"/>
      <c r="BV121" s="1014">
        <v>3145550</v>
      </c>
      <c r="BW121" s="1014"/>
      <c r="BX121" s="1014"/>
      <c r="BY121" s="1014"/>
      <c r="BZ121" s="1014"/>
      <c r="CA121" s="1014">
        <v>3193376</v>
      </c>
      <c r="CB121" s="1014"/>
      <c r="CC121" s="1014"/>
      <c r="CD121" s="1014"/>
      <c r="CE121" s="1014"/>
      <c r="CF121" s="1008">
        <v>11.8</v>
      </c>
      <c r="CG121" s="1009"/>
      <c r="CH121" s="1009"/>
      <c r="CI121" s="1009"/>
      <c r="CJ121" s="1009"/>
      <c r="CK121" s="1104"/>
      <c r="CL121" s="1105"/>
      <c r="CM121" s="1105"/>
      <c r="CN121" s="1105"/>
      <c r="CO121" s="1106"/>
      <c r="CP121" s="1114" t="s">
        <v>489</v>
      </c>
      <c r="CQ121" s="1115"/>
      <c r="CR121" s="1115"/>
      <c r="CS121" s="1115"/>
      <c r="CT121" s="1115"/>
      <c r="CU121" s="1115"/>
      <c r="CV121" s="1115"/>
      <c r="CW121" s="1115"/>
      <c r="CX121" s="1115"/>
      <c r="CY121" s="1115"/>
      <c r="CZ121" s="1115"/>
      <c r="DA121" s="1115"/>
      <c r="DB121" s="1115"/>
      <c r="DC121" s="1115"/>
      <c r="DD121" s="1115"/>
      <c r="DE121" s="1115"/>
      <c r="DF121" s="1116"/>
      <c r="DG121" s="1013">
        <v>4929847</v>
      </c>
      <c r="DH121" s="1014"/>
      <c r="DI121" s="1014"/>
      <c r="DJ121" s="1014"/>
      <c r="DK121" s="1014"/>
      <c r="DL121" s="1014">
        <v>4793441</v>
      </c>
      <c r="DM121" s="1014"/>
      <c r="DN121" s="1014"/>
      <c r="DO121" s="1014"/>
      <c r="DP121" s="1014"/>
      <c r="DQ121" s="1014">
        <v>4807154</v>
      </c>
      <c r="DR121" s="1014"/>
      <c r="DS121" s="1014"/>
      <c r="DT121" s="1014"/>
      <c r="DU121" s="1014"/>
      <c r="DV121" s="1015">
        <v>17.8</v>
      </c>
      <c r="DW121" s="1015"/>
      <c r="DX121" s="1015"/>
      <c r="DY121" s="1015"/>
      <c r="DZ121" s="1016"/>
    </row>
    <row r="122" spans="1:130" s="247" customFormat="1" ht="26.25" customHeight="1" x14ac:dyDescent="0.15">
      <c r="A122" s="1153"/>
      <c r="B122" s="1040"/>
      <c r="C122" s="1010" t="s">
        <v>469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456</v>
      </c>
      <c r="AB122" s="1053"/>
      <c r="AC122" s="1053"/>
      <c r="AD122" s="1053"/>
      <c r="AE122" s="1054"/>
      <c r="AF122" s="1055" t="s">
        <v>456</v>
      </c>
      <c r="AG122" s="1053"/>
      <c r="AH122" s="1053"/>
      <c r="AI122" s="1053"/>
      <c r="AJ122" s="1054"/>
      <c r="AK122" s="1055" t="s">
        <v>456</v>
      </c>
      <c r="AL122" s="1053"/>
      <c r="AM122" s="1053"/>
      <c r="AN122" s="1053"/>
      <c r="AO122" s="1054"/>
      <c r="AP122" s="1056" t="s">
        <v>456</v>
      </c>
      <c r="AQ122" s="1057"/>
      <c r="AR122" s="1057"/>
      <c r="AS122" s="1057"/>
      <c r="AT122" s="1058"/>
      <c r="AU122" s="1086"/>
      <c r="AV122" s="1087"/>
      <c r="AW122" s="1087"/>
      <c r="AX122" s="1087"/>
      <c r="AY122" s="1088"/>
      <c r="AZ122" s="1068" t="s">
        <v>490</v>
      </c>
      <c r="BA122" s="1059"/>
      <c r="BB122" s="1059"/>
      <c r="BC122" s="1059"/>
      <c r="BD122" s="1059"/>
      <c r="BE122" s="1059"/>
      <c r="BF122" s="1059"/>
      <c r="BG122" s="1059"/>
      <c r="BH122" s="1059"/>
      <c r="BI122" s="1059"/>
      <c r="BJ122" s="1059"/>
      <c r="BK122" s="1059"/>
      <c r="BL122" s="1059"/>
      <c r="BM122" s="1059"/>
      <c r="BN122" s="1059"/>
      <c r="BO122" s="1059"/>
      <c r="BP122" s="1060"/>
      <c r="BQ122" s="1091">
        <v>82201277</v>
      </c>
      <c r="BR122" s="1092"/>
      <c r="BS122" s="1092"/>
      <c r="BT122" s="1092"/>
      <c r="BU122" s="1092"/>
      <c r="BV122" s="1092">
        <v>82173269</v>
      </c>
      <c r="BW122" s="1092"/>
      <c r="BX122" s="1092"/>
      <c r="BY122" s="1092"/>
      <c r="BZ122" s="1092"/>
      <c r="CA122" s="1092">
        <v>80150566</v>
      </c>
      <c r="CB122" s="1092"/>
      <c r="CC122" s="1092"/>
      <c r="CD122" s="1092"/>
      <c r="CE122" s="1092"/>
      <c r="CF122" s="1112">
        <v>296.89999999999998</v>
      </c>
      <c r="CG122" s="1113"/>
      <c r="CH122" s="1113"/>
      <c r="CI122" s="1113"/>
      <c r="CJ122" s="1113"/>
      <c r="CK122" s="1104"/>
      <c r="CL122" s="1105"/>
      <c r="CM122" s="1105"/>
      <c r="CN122" s="1105"/>
      <c r="CO122" s="1106"/>
      <c r="CP122" s="1114" t="s">
        <v>491</v>
      </c>
      <c r="CQ122" s="1115"/>
      <c r="CR122" s="1115"/>
      <c r="CS122" s="1115"/>
      <c r="CT122" s="1115"/>
      <c r="CU122" s="1115"/>
      <c r="CV122" s="1115"/>
      <c r="CW122" s="1115"/>
      <c r="CX122" s="1115"/>
      <c r="CY122" s="1115"/>
      <c r="CZ122" s="1115"/>
      <c r="DA122" s="1115"/>
      <c r="DB122" s="1115"/>
      <c r="DC122" s="1115"/>
      <c r="DD122" s="1115"/>
      <c r="DE122" s="1115"/>
      <c r="DF122" s="1116"/>
      <c r="DG122" s="1013">
        <v>1648184</v>
      </c>
      <c r="DH122" s="1014"/>
      <c r="DI122" s="1014"/>
      <c r="DJ122" s="1014"/>
      <c r="DK122" s="1014"/>
      <c r="DL122" s="1014">
        <v>1886543</v>
      </c>
      <c r="DM122" s="1014"/>
      <c r="DN122" s="1014"/>
      <c r="DO122" s="1014"/>
      <c r="DP122" s="1014"/>
      <c r="DQ122" s="1014">
        <v>2088664</v>
      </c>
      <c r="DR122" s="1014"/>
      <c r="DS122" s="1014"/>
      <c r="DT122" s="1014"/>
      <c r="DU122" s="1014"/>
      <c r="DV122" s="1015">
        <v>7.7</v>
      </c>
      <c r="DW122" s="1015"/>
      <c r="DX122" s="1015"/>
      <c r="DY122" s="1015"/>
      <c r="DZ122" s="1016"/>
    </row>
    <row r="123" spans="1:130" s="247" customFormat="1" ht="26.25" customHeight="1" x14ac:dyDescent="0.15">
      <c r="A123" s="1153"/>
      <c r="B123" s="1040"/>
      <c r="C123" s="1010" t="s">
        <v>475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459</v>
      </c>
      <c r="AB123" s="1053"/>
      <c r="AC123" s="1053"/>
      <c r="AD123" s="1053"/>
      <c r="AE123" s="1054"/>
      <c r="AF123" s="1055" t="s">
        <v>459</v>
      </c>
      <c r="AG123" s="1053"/>
      <c r="AH123" s="1053"/>
      <c r="AI123" s="1053"/>
      <c r="AJ123" s="1054"/>
      <c r="AK123" s="1055" t="s">
        <v>459</v>
      </c>
      <c r="AL123" s="1053"/>
      <c r="AM123" s="1053"/>
      <c r="AN123" s="1053"/>
      <c r="AO123" s="1054"/>
      <c r="AP123" s="1056" t="s">
        <v>459</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492</v>
      </c>
      <c r="BP123" s="1100"/>
      <c r="BQ123" s="1159">
        <v>96112827</v>
      </c>
      <c r="BR123" s="1160"/>
      <c r="BS123" s="1160"/>
      <c r="BT123" s="1160"/>
      <c r="BU123" s="1160"/>
      <c r="BV123" s="1160">
        <v>97181599</v>
      </c>
      <c r="BW123" s="1160"/>
      <c r="BX123" s="1160"/>
      <c r="BY123" s="1160"/>
      <c r="BZ123" s="1160"/>
      <c r="CA123" s="1160">
        <v>94245416</v>
      </c>
      <c r="CB123" s="1160"/>
      <c r="CC123" s="1160"/>
      <c r="CD123" s="1160"/>
      <c r="CE123" s="1160"/>
      <c r="CF123" s="1093"/>
      <c r="CG123" s="1094"/>
      <c r="CH123" s="1094"/>
      <c r="CI123" s="1094"/>
      <c r="CJ123" s="1095"/>
      <c r="CK123" s="1104"/>
      <c r="CL123" s="1105"/>
      <c r="CM123" s="1105"/>
      <c r="CN123" s="1105"/>
      <c r="CO123" s="1106"/>
      <c r="CP123" s="1114" t="s">
        <v>493</v>
      </c>
      <c r="CQ123" s="1115"/>
      <c r="CR123" s="1115"/>
      <c r="CS123" s="1115"/>
      <c r="CT123" s="1115"/>
      <c r="CU123" s="1115"/>
      <c r="CV123" s="1115"/>
      <c r="CW123" s="1115"/>
      <c r="CX123" s="1115"/>
      <c r="CY123" s="1115"/>
      <c r="CZ123" s="1115"/>
      <c r="DA123" s="1115"/>
      <c r="DB123" s="1115"/>
      <c r="DC123" s="1115"/>
      <c r="DD123" s="1115"/>
      <c r="DE123" s="1115"/>
      <c r="DF123" s="1116"/>
      <c r="DG123" s="1052">
        <v>863501</v>
      </c>
      <c r="DH123" s="1053"/>
      <c r="DI123" s="1053"/>
      <c r="DJ123" s="1053"/>
      <c r="DK123" s="1054"/>
      <c r="DL123" s="1055">
        <v>874292</v>
      </c>
      <c r="DM123" s="1053"/>
      <c r="DN123" s="1053"/>
      <c r="DO123" s="1053"/>
      <c r="DP123" s="1054"/>
      <c r="DQ123" s="1055">
        <v>895863</v>
      </c>
      <c r="DR123" s="1053"/>
      <c r="DS123" s="1053"/>
      <c r="DT123" s="1053"/>
      <c r="DU123" s="1054"/>
      <c r="DV123" s="1056">
        <v>3.3</v>
      </c>
      <c r="DW123" s="1057"/>
      <c r="DX123" s="1057"/>
      <c r="DY123" s="1057"/>
      <c r="DZ123" s="1058"/>
    </row>
    <row r="124" spans="1:130" s="247" customFormat="1" ht="26.25" customHeight="1" thickBot="1" x14ac:dyDescent="0.2">
      <c r="A124" s="1153"/>
      <c r="B124" s="1040"/>
      <c r="C124" s="1010" t="s">
        <v>478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427</v>
      </c>
      <c r="AB124" s="1053"/>
      <c r="AC124" s="1053"/>
      <c r="AD124" s="1053"/>
      <c r="AE124" s="1054"/>
      <c r="AF124" s="1055" t="s">
        <v>494</v>
      </c>
      <c r="AG124" s="1053"/>
      <c r="AH124" s="1053"/>
      <c r="AI124" s="1053"/>
      <c r="AJ124" s="1054"/>
      <c r="AK124" s="1055" t="s">
        <v>427</v>
      </c>
      <c r="AL124" s="1053"/>
      <c r="AM124" s="1053"/>
      <c r="AN124" s="1053"/>
      <c r="AO124" s="1054"/>
      <c r="AP124" s="1056" t="s">
        <v>453</v>
      </c>
      <c r="AQ124" s="1057"/>
      <c r="AR124" s="1057"/>
      <c r="AS124" s="1057"/>
      <c r="AT124" s="1058"/>
      <c r="AU124" s="1155" t="s">
        <v>495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109.9</v>
      </c>
      <c r="BR124" s="1122"/>
      <c r="BS124" s="1122"/>
      <c r="BT124" s="1122"/>
      <c r="BU124" s="1122"/>
      <c r="BV124" s="1122">
        <v>108.1</v>
      </c>
      <c r="BW124" s="1122"/>
      <c r="BX124" s="1122"/>
      <c r="BY124" s="1122"/>
      <c r="BZ124" s="1122"/>
      <c r="CA124" s="1122">
        <v>115.8</v>
      </c>
      <c r="CB124" s="1122"/>
      <c r="CC124" s="1122"/>
      <c r="CD124" s="1122"/>
      <c r="CE124" s="1122"/>
      <c r="CF124" s="1123"/>
      <c r="CG124" s="1124"/>
      <c r="CH124" s="1124"/>
      <c r="CI124" s="1124"/>
      <c r="CJ124" s="1125"/>
      <c r="CK124" s="1107"/>
      <c r="CL124" s="1107"/>
      <c r="CM124" s="1107"/>
      <c r="CN124" s="1107"/>
      <c r="CO124" s="1108"/>
      <c r="CP124" s="1114" t="s">
        <v>496</v>
      </c>
      <c r="CQ124" s="1115"/>
      <c r="CR124" s="1115"/>
      <c r="CS124" s="1115"/>
      <c r="CT124" s="1115"/>
      <c r="CU124" s="1115"/>
      <c r="CV124" s="1115"/>
      <c r="CW124" s="1115"/>
      <c r="CX124" s="1115"/>
      <c r="CY124" s="1115"/>
      <c r="CZ124" s="1115"/>
      <c r="DA124" s="1115"/>
      <c r="DB124" s="1115"/>
      <c r="DC124" s="1115"/>
      <c r="DD124" s="1115"/>
      <c r="DE124" s="1115"/>
      <c r="DF124" s="1116"/>
      <c r="DG124" s="1099">
        <v>351874</v>
      </c>
      <c r="DH124" s="1078"/>
      <c r="DI124" s="1078"/>
      <c r="DJ124" s="1078"/>
      <c r="DK124" s="1079"/>
      <c r="DL124" s="1077">
        <v>313857</v>
      </c>
      <c r="DM124" s="1078"/>
      <c r="DN124" s="1078"/>
      <c r="DO124" s="1078"/>
      <c r="DP124" s="1079"/>
      <c r="DQ124" s="1077">
        <v>281690</v>
      </c>
      <c r="DR124" s="1078"/>
      <c r="DS124" s="1078"/>
      <c r="DT124" s="1078"/>
      <c r="DU124" s="1079"/>
      <c r="DV124" s="1080">
        <v>1</v>
      </c>
      <c r="DW124" s="1081"/>
      <c r="DX124" s="1081"/>
      <c r="DY124" s="1081"/>
      <c r="DZ124" s="1082"/>
    </row>
    <row r="125" spans="1:130" s="247" customFormat="1" ht="26.25" customHeight="1" x14ac:dyDescent="0.15">
      <c r="A125" s="1153"/>
      <c r="B125" s="1040"/>
      <c r="C125" s="1010" t="s">
        <v>480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v>154535</v>
      </c>
      <c r="AB125" s="1053"/>
      <c r="AC125" s="1053"/>
      <c r="AD125" s="1053"/>
      <c r="AE125" s="1054"/>
      <c r="AF125" s="1055">
        <v>139326</v>
      </c>
      <c r="AG125" s="1053"/>
      <c r="AH125" s="1053"/>
      <c r="AI125" s="1053"/>
      <c r="AJ125" s="1054"/>
      <c r="AK125" s="1055">
        <v>83430</v>
      </c>
      <c r="AL125" s="1053"/>
      <c r="AM125" s="1053"/>
      <c r="AN125" s="1053"/>
      <c r="AO125" s="1054"/>
      <c r="AP125" s="1056">
        <v>0.3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497</v>
      </c>
      <c r="CL125" s="1102"/>
      <c r="CM125" s="1102"/>
      <c r="CN125" s="1102"/>
      <c r="CO125" s="1103"/>
      <c r="CP125" s="1034" t="s">
        <v>498</v>
      </c>
      <c r="CQ125" s="983"/>
      <c r="CR125" s="983"/>
      <c r="CS125" s="983"/>
      <c r="CT125" s="983"/>
      <c r="CU125" s="983"/>
      <c r="CV125" s="983"/>
      <c r="CW125" s="983"/>
      <c r="CX125" s="983"/>
      <c r="CY125" s="983"/>
      <c r="CZ125" s="983"/>
      <c r="DA125" s="983"/>
      <c r="DB125" s="983"/>
      <c r="DC125" s="983"/>
      <c r="DD125" s="983"/>
      <c r="DE125" s="983"/>
      <c r="DF125" s="984"/>
      <c r="DG125" s="1020" t="s">
        <v>138</v>
      </c>
      <c r="DH125" s="1021"/>
      <c r="DI125" s="1021"/>
      <c r="DJ125" s="1021"/>
      <c r="DK125" s="1021"/>
      <c r="DL125" s="1021" t="s">
        <v>494</v>
      </c>
      <c r="DM125" s="1021"/>
      <c r="DN125" s="1021"/>
      <c r="DO125" s="1021"/>
      <c r="DP125" s="1021"/>
      <c r="DQ125" s="1021" t="s">
        <v>427</v>
      </c>
      <c r="DR125" s="1021"/>
      <c r="DS125" s="1021"/>
      <c r="DT125" s="1021"/>
      <c r="DU125" s="1021"/>
      <c r="DV125" s="1022" t="s">
        <v>138</v>
      </c>
      <c r="DW125" s="1022"/>
      <c r="DX125" s="1022"/>
      <c r="DY125" s="1022"/>
      <c r="DZ125" s="1023"/>
    </row>
    <row r="126" spans="1:130" s="247" customFormat="1" ht="26.25" customHeight="1" thickBot="1" x14ac:dyDescent="0.2">
      <c r="A126" s="1153"/>
      <c r="B126" s="1040"/>
      <c r="C126" s="1010" t="s">
        <v>482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494</v>
      </c>
      <c r="AB126" s="1053"/>
      <c r="AC126" s="1053"/>
      <c r="AD126" s="1053"/>
      <c r="AE126" s="1054"/>
      <c r="AF126" s="1055" t="s">
        <v>453</v>
      </c>
      <c r="AG126" s="1053"/>
      <c r="AH126" s="1053"/>
      <c r="AI126" s="1053"/>
      <c r="AJ126" s="1054"/>
      <c r="AK126" s="1055" t="s">
        <v>138</v>
      </c>
      <c r="AL126" s="1053"/>
      <c r="AM126" s="1053"/>
      <c r="AN126" s="1053"/>
      <c r="AO126" s="1054"/>
      <c r="AP126" s="1056" t="s">
        <v>427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499</v>
      </c>
      <c r="CQ126" s="1044"/>
      <c r="CR126" s="1044"/>
      <c r="CS126" s="1044"/>
      <c r="CT126" s="1044"/>
      <c r="CU126" s="1044"/>
      <c r="CV126" s="1044"/>
      <c r="CW126" s="1044"/>
      <c r="CX126" s="1044"/>
      <c r="CY126" s="1044"/>
      <c r="CZ126" s="1044"/>
      <c r="DA126" s="1044"/>
      <c r="DB126" s="1044"/>
      <c r="DC126" s="1044"/>
      <c r="DD126" s="1044"/>
      <c r="DE126" s="1044"/>
      <c r="DF126" s="1045"/>
      <c r="DG126" s="1013">
        <v>1335824</v>
      </c>
      <c r="DH126" s="1014"/>
      <c r="DI126" s="1014"/>
      <c r="DJ126" s="1014"/>
      <c r="DK126" s="1014"/>
      <c r="DL126" s="1014">
        <v>1222736</v>
      </c>
      <c r="DM126" s="1014"/>
      <c r="DN126" s="1014"/>
      <c r="DO126" s="1014"/>
      <c r="DP126" s="1014"/>
      <c r="DQ126" s="1014">
        <v>1139909</v>
      </c>
      <c r="DR126" s="1014"/>
      <c r="DS126" s="1014"/>
      <c r="DT126" s="1014"/>
      <c r="DU126" s="1014"/>
      <c r="DV126" s="1015">
        <v>4.2</v>
      </c>
      <c r="DW126" s="1015"/>
      <c r="DX126" s="1015"/>
      <c r="DY126" s="1015"/>
      <c r="DZ126" s="1016"/>
    </row>
    <row r="127" spans="1:130" s="247" customFormat="1" ht="26.25" customHeight="1" x14ac:dyDescent="0.15">
      <c r="A127" s="1154"/>
      <c r="B127" s="1042"/>
      <c r="C127" s="1096" t="s">
        <v>500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494</v>
      </c>
      <c r="AB127" s="1053"/>
      <c r="AC127" s="1053"/>
      <c r="AD127" s="1053"/>
      <c r="AE127" s="1054"/>
      <c r="AF127" s="1055" t="s">
        <v>138</v>
      </c>
      <c r="AG127" s="1053"/>
      <c r="AH127" s="1053"/>
      <c r="AI127" s="1053"/>
      <c r="AJ127" s="1054"/>
      <c r="AK127" s="1055" t="s">
        <v>138</v>
      </c>
      <c r="AL127" s="1053"/>
      <c r="AM127" s="1053"/>
      <c r="AN127" s="1053"/>
      <c r="AO127" s="1054"/>
      <c r="AP127" s="1056" t="s">
        <v>453</v>
      </c>
      <c r="AQ127" s="1057"/>
      <c r="AR127" s="1057"/>
      <c r="AS127" s="1057"/>
      <c r="AT127" s="1058"/>
      <c r="AU127" s="283"/>
      <c r="AV127" s="283"/>
      <c r="AW127" s="283"/>
      <c r="AX127" s="1126" t="s">
        <v>501</v>
      </c>
      <c r="AY127" s="1127"/>
      <c r="AZ127" s="1127"/>
      <c r="BA127" s="1127"/>
      <c r="BB127" s="1127"/>
      <c r="BC127" s="1127"/>
      <c r="BD127" s="1127"/>
      <c r="BE127" s="1128"/>
      <c r="BF127" s="1129" t="s">
        <v>502</v>
      </c>
      <c r="BG127" s="1127"/>
      <c r="BH127" s="1127"/>
      <c r="BI127" s="1127"/>
      <c r="BJ127" s="1127"/>
      <c r="BK127" s="1127"/>
      <c r="BL127" s="1128"/>
      <c r="BM127" s="1129" t="s">
        <v>503</v>
      </c>
      <c r="BN127" s="1127"/>
      <c r="BO127" s="1127"/>
      <c r="BP127" s="1127"/>
      <c r="BQ127" s="1127"/>
      <c r="BR127" s="1127"/>
      <c r="BS127" s="1128"/>
      <c r="BT127" s="1129" t="s">
        <v>504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505</v>
      </c>
      <c r="CQ127" s="1044"/>
      <c r="CR127" s="1044"/>
      <c r="CS127" s="1044"/>
      <c r="CT127" s="1044"/>
      <c r="CU127" s="1044"/>
      <c r="CV127" s="1044"/>
      <c r="CW127" s="1044"/>
      <c r="CX127" s="1044"/>
      <c r="CY127" s="1044"/>
      <c r="CZ127" s="1044"/>
      <c r="DA127" s="1044"/>
      <c r="DB127" s="1044"/>
      <c r="DC127" s="1044"/>
      <c r="DD127" s="1044"/>
      <c r="DE127" s="1044"/>
      <c r="DF127" s="1045"/>
      <c r="DG127" s="1013" t="s">
        <v>427</v>
      </c>
      <c r="DH127" s="1014"/>
      <c r="DI127" s="1014"/>
      <c r="DJ127" s="1014"/>
      <c r="DK127" s="1014"/>
      <c r="DL127" s="1014" t="s">
        <v>427</v>
      </c>
      <c r="DM127" s="1014"/>
      <c r="DN127" s="1014"/>
      <c r="DO127" s="1014"/>
      <c r="DP127" s="1014"/>
      <c r="DQ127" s="1014" t="s">
        <v>427</v>
      </c>
      <c r="DR127" s="1014"/>
      <c r="DS127" s="1014"/>
      <c r="DT127" s="1014"/>
      <c r="DU127" s="1014"/>
      <c r="DV127" s="1015" t="s">
        <v>453</v>
      </c>
      <c r="DW127" s="1015"/>
      <c r="DX127" s="1015"/>
      <c r="DY127" s="1015"/>
      <c r="DZ127" s="1016"/>
    </row>
    <row r="128" spans="1:130" s="247" customFormat="1" ht="26.25" customHeight="1" thickBot="1" x14ac:dyDescent="0.2">
      <c r="A128" s="1137" t="s">
        <v>506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507</v>
      </c>
      <c r="X128" s="1139"/>
      <c r="Y128" s="1139"/>
      <c r="Z128" s="1140"/>
      <c r="AA128" s="1141">
        <v>299238</v>
      </c>
      <c r="AB128" s="1142"/>
      <c r="AC128" s="1142"/>
      <c r="AD128" s="1142"/>
      <c r="AE128" s="1143"/>
      <c r="AF128" s="1144">
        <v>317414</v>
      </c>
      <c r="AG128" s="1142"/>
      <c r="AH128" s="1142"/>
      <c r="AI128" s="1142"/>
      <c r="AJ128" s="1143"/>
      <c r="AK128" s="1144">
        <v>316496</v>
      </c>
      <c r="AL128" s="1142"/>
      <c r="AM128" s="1142"/>
      <c r="AN128" s="1142"/>
      <c r="AO128" s="1143"/>
      <c r="AP128" s="1145"/>
      <c r="AQ128" s="1146"/>
      <c r="AR128" s="1146"/>
      <c r="AS128" s="1146"/>
      <c r="AT128" s="1147"/>
      <c r="AU128" s="283"/>
      <c r="AV128" s="283"/>
      <c r="AW128" s="283"/>
      <c r="AX128" s="982" t="s">
        <v>508</v>
      </c>
      <c r="AY128" s="983"/>
      <c r="AZ128" s="983"/>
      <c r="BA128" s="983"/>
      <c r="BB128" s="983"/>
      <c r="BC128" s="983"/>
      <c r="BD128" s="983"/>
      <c r="BE128" s="984"/>
      <c r="BF128" s="1148" t="s">
        <v>427</v>
      </c>
      <c r="BG128" s="1149"/>
      <c r="BH128" s="1149"/>
      <c r="BI128" s="1149"/>
      <c r="BJ128" s="1149"/>
      <c r="BK128" s="1149"/>
      <c r="BL128" s="1150"/>
      <c r="BM128" s="1148">
        <v>11.65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509</v>
      </c>
      <c r="CQ128" s="1131"/>
      <c r="CR128" s="1131"/>
      <c r="CS128" s="1131"/>
      <c r="CT128" s="1131"/>
      <c r="CU128" s="1131"/>
      <c r="CV128" s="1131"/>
      <c r="CW128" s="1131"/>
      <c r="CX128" s="1131"/>
      <c r="CY128" s="1131"/>
      <c r="CZ128" s="1131"/>
      <c r="DA128" s="1131"/>
      <c r="DB128" s="1131"/>
      <c r="DC128" s="1131"/>
      <c r="DD128" s="1131"/>
      <c r="DE128" s="1131"/>
      <c r="DF128" s="1132"/>
      <c r="DG128" s="1133" t="s">
        <v>138</v>
      </c>
      <c r="DH128" s="1134"/>
      <c r="DI128" s="1134"/>
      <c r="DJ128" s="1134"/>
      <c r="DK128" s="1134"/>
      <c r="DL128" s="1134" t="s">
        <v>138</v>
      </c>
      <c r="DM128" s="1134"/>
      <c r="DN128" s="1134"/>
      <c r="DO128" s="1134"/>
      <c r="DP128" s="1134"/>
      <c r="DQ128" s="1134" t="s">
        <v>453</v>
      </c>
      <c r="DR128" s="1134"/>
      <c r="DS128" s="1134"/>
      <c r="DT128" s="1134"/>
      <c r="DU128" s="1134"/>
      <c r="DV128" s="1135" t="s">
        <v>138</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510</v>
      </c>
      <c r="X129" s="1168"/>
      <c r="Y129" s="1168"/>
      <c r="Z129" s="1169"/>
      <c r="AA129" s="1052">
        <v>35267678</v>
      </c>
      <c r="AB129" s="1053"/>
      <c r="AC129" s="1053"/>
      <c r="AD129" s="1053"/>
      <c r="AE129" s="1054"/>
      <c r="AF129" s="1055">
        <v>34315145</v>
      </c>
      <c r="AG129" s="1053"/>
      <c r="AH129" s="1053"/>
      <c r="AI129" s="1053"/>
      <c r="AJ129" s="1054"/>
      <c r="AK129" s="1055">
        <v>33800958</v>
      </c>
      <c r="AL129" s="1053"/>
      <c r="AM129" s="1053"/>
      <c r="AN129" s="1053"/>
      <c r="AO129" s="1054"/>
      <c r="AP129" s="1170"/>
      <c r="AQ129" s="1171"/>
      <c r="AR129" s="1171"/>
      <c r="AS129" s="1171"/>
      <c r="AT129" s="1172"/>
      <c r="AU129" s="285"/>
      <c r="AV129" s="285"/>
      <c r="AW129" s="285"/>
      <c r="AX129" s="1161" t="s">
        <v>511</v>
      </c>
      <c r="AY129" s="1044"/>
      <c r="AZ129" s="1044"/>
      <c r="BA129" s="1044"/>
      <c r="BB129" s="1044"/>
      <c r="BC129" s="1044"/>
      <c r="BD129" s="1044"/>
      <c r="BE129" s="1045"/>
      <c r="BF129" s="1162" t="s">
        <v>427</v>
      </c>
      <c r="BG129" s="1163"/>
      <c r="BH129" s="1163"/>
      <c r="BI129" s="1163"/>
      <c r="BJ129" s="1163"/>
      <c r="BK129" s="1163"/>
      <c r="BL129" s="1164"/>
      <c r="BM129" s="1162">
        <v>16.649999999999999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512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513</v>
      </c>
      <c r="X130" s="1168"/>
      <c r="Y130" s="1168"/>
      <c r="Z130" s="1169"/>
      <c r="AA130" s="1052">
        <v>7222764</v>
      </c>
      <c r="AB130" s="1053"/>
      <c r="AC130" s="1053"/>
      <c r="AD130" s="1053"/>
      <c r="AE130" s="1054"/>
      <c r="AF130" s="1055">
        <v>6973900</v>
      </c>
      <c r="AG130" s="1053"/>
      <c r="AH130" s="1053"/>
      <c r="AI130" s="1053"/>
      <c r="AJ130" s="1054"/>
      <c r="AK130" s="1055">
        <v>6807157</v>
      </c>
      <c r="AL130" s="1053"/>
      <c r="AM130" s="1053"/>
      <c r="AN130" s="1053"/>
      <c r="AO130" s="1054"/>
      <c r="AP130" s="1170"/>
      <c r="AQ130" s="1171"/>
      <c r="AR130" s="1171"/>
      <c r="AS130" s="1171"/>
      <c r="AT130" s="1172"/>
      <c r="AU130" s="285"/>
      <c r="AV130" s="285"/>
      <c r="AW130" s="285"/>
      <c r="AX130" s="1161" t="s">
        <v>514</v>
      </c>
      <c r="AY130" s="1044"/>
      <c r="AZ130" s="1044"/>
      <c r="BA130" s="1044"/>
      <c r="BB130" s="1044"/>
      <c r="BC130" s="1044"/>
      <c r="BD130" s="1044"/>
      <c r="BE130" s="1045"/>
      <c r="BF130" s="1198">
        <v>12.3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515</v>
      </c>
      <c r="X131" s="1206"/>
      <c r="Y131" s="1206"/>
      <c r="Z131" s="1207"/>
      <c r="AA131" s="1099">
        <v>28044914</v>
      </c>
      <c r="AB131" s="1078"/>
      <c r="AC131" s="1078"/>
      <c r="AD131" s="1078"/>
      <c r="AE131" s="1079"/>
      <c r="AF131" s="1077">
        <v>27341245</v>
      </c>
      <c r="AG131" s="1078"/>
      <c r="AH131" s="1078"/>
      <c r="AI131" s="1078"/>
      <c r="AJ131" s="1079"/>
      <c r="AK131" s="1077">
        <v>26993801</v>
      </c>
      <c r="AL131" s="1078"/>
      <c r="AM131" s="1078"/>
      <c r="AN131" s="1078"/>
      <c r="AO131" s="1079"/>
      <c r="AP131" s="1208"/>
      <c r="AQ131" s="1209"/>
      <c r="AR131" s="1209"/>
      <c r="AS131" s="1209"/>
      <c r="AT131" s="1210"/>
      <c r="AU131" s="285"/>
      <c r="AV131" s="285"/>
      <c r="AW131" s="285"/>
      <c r="AX131" s="1180" t="s">
        <v>516</v>
      </c>
      <c r="AY131" s="1131"/>
      <c r="AZ131" s="1131"/>
      <c r="BA131" s="1131"/>
      <c r="BB131" s="1131"/>
      <c r="BC131" s="1131"/>
      <c r="BD131" s="1131"/>
      <c r="BE131" s="1132"/>
      <c r="BF131" s="1181">
        <v>115.8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518</v>
      </c>
      <c r="W132" s="1191"/>
      <c r="X132" s="1191"/>
      <c r="Y132" s="1191"/>
      <c r="Z132" s="1192"/>
      <c r="AA132" s="1193">
        <v>12.98276044</v>
      </c>
      <c r="AB132" s="1194"/>
      <c r="AC132" s="1194"/>
      <c r="AD132" s="1194"/>
      <c r="AE132" s="1195"/>
      <c r="AF132" s="1196">
        <v>12.69076445</v>
      </c>
      <c r="AG132" s="1194"/>
      <c r="AH132" s="1194"/>
      <c r="AI132" s="1194"/>
      <c r="AJ132" s="1195"/>
      <c r="AK132" s="1196">
        <v>11.3591376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519</v>
      </c>
      <c r="W133" s="1174"/>
      <c r="X133" s="1174"/>
      <c r="Y133" s="1174"/>
      <c r="Z133" s="1175"/>
      <c r="AA133" s="1176">
        <v>13.5</v>
      </c>
      <c r="AB133" s="1177"/>
      <c r="AC133" s="1177"/>
      <c r="AD133" s="1177"/>
      <c r="AE133" s="1178"/>
      <c r="AF133" s="1176">
        <v>13</v>
      </c>
      <c r="AG133" s="1177"/>
      <c r="AH133" s="1177"/>
      <c r="AI133" s="1177"/>
      <c r="AJ133" s="1178"/>
      <c r="AK133" s="1176">
        <v>12.3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5hbc0Rsd5C/SiF0epFZGUR15FvIPvD8c6yuITwFSu+b5bTaeOX7oMHeEI/raH53a/aoZSoGx0njjfGKE67+D1w==" saltValue="UDGpDtVGVHBrUsBPO+C9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6" zoomScaleNormal="85" zoomScaleSheetLayoutView="100" workbookViewId="0">
      <selection activeCell="AJ28" sqref="AJ28"/>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20/5ylpH+BvjtyaDBQNeXTZxLJ+zhmtwBFmthERAVUVtTlEBhOi1Z9cs9g+AYVR8mfqTa9Hs36ZP5DChvtKicg==" saltValue="8w/WRy9aYfzMmOBm2tph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MFE1e1KhTgHPWEj7fSlWvkxFRy/oYikWqJVC2QtoA2z/VLqt3FUwwWRWpJ92pllJGiMpNCXuG2lcnoFVg9Ag==" saltValue="zizJpJlWRZReogTamnOS6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523</v>
      </c>
      <c r="AP7" s="304"/>
      <c r="AQ7" s="305" t="s">
        <v>524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525</v>
      </c>
      <c r="AQ8" s="311" t="s">
        <v>526</v>
      </c>
      <c r="AR8" s="312" t="s">
        <v>527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528</v>
      </c>
      <c r="AL9" s="1217"/>
      <c r="AM9" s="1217"/>
      <c r="AN9" s="1218"/>
      <c r="AO9" s="313">
        <v>10515192</v>
      </c>
      <c r="AP9" s="313">
        <v>86703</v>
      </c>
      <c r="AQ9" s="314">
        <v>63840</v>
      </c>
      <c r="AR9" s="315">
        <v>35.799999999999997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529</v>
      </c>
      <c r="AL10" s="1217"/>
      <c r="AM10" s="1217"/>
      <c r="AN10" s="1218"/>
      <c r="AO10" s="316">
        <v>192602</v>
      </c>
      <c r="AP10" s="316">
        <v>1588</v>
      </c>
      <c r="AQ10" s="317">
        <v>4929</v>
      </c>
      <c r="AR10" s="318">
        <v>-67.8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530</v>
      </c>
      <c r="AL11" s="1217"/>
      <c r="AM11" s="1217"/>
      <c r="AN11" s="1218"/>
      <c r="AO11" s="316">
        <v>118</v>
      </c>
      <c r="AP11" s="316">
        <v>1</v>
      </c>
      <c r="AQ11" s="317">
        <v>6460</v>
      </c>
      <c r="AR11" s="318">
        <v>-100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531</v>
      </c>
      <c r="AL12" s="1217"/>
      <c r="AM12" s="1217"/>
      <c r="AN12" s="1218"/>
      <c r="AO12" s="316" t="s">
        <v>532</v>
      </c>
      <c r="AP12" s="316" t="s">
        <v>532</v>
      </c>
      <c r="AQ12" s="317">
        <v>877</v>
      </c>
      <c r="AR12" s="318" t="s">
        <v>532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533</v>
      </c>
      <c r="AL13" s="1217"/>
      <c r="AM13" s="1217"/>
      <c r="AN13" s="1218"/>
      <c r="AO13" s="316" t="s">
        <v>532</v>
      </c>
      <c r="AP13" s="316" t="s">
        <v>532</v>
      </c>
      <c r="AQ13" s="317" t="s">
        <v>532</v>
      </c>
      <c r="AR13" s="318" t="s">
        <v>532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534</v>
      </c>
      <c r="AL14" s="1217"/>
      <c r="AM14" s="1217"/>
      <c r="AN14" s="1218"/>
      <c r="AO14" s="316">
        <v>250886</v>
      </c>
      <c r="AP14" s="316">
        <v>2069</v>
      </c>
      <c r="AQ14" s="317">
        <v>2764</v>
      </c>
      <c r="AR14" s="318">
        <v>-25.1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535</v>
      </c>
      <c r="AL15" s="1217"/>
      <c r="AM15" s="1217"/>
      <c r="AN15" s="1218"/>
      <c r="AO15" s="316">
        <v>131992</v>
      </c>
      <c r="AP15" s="316">
        <v>1088</v>
      </c>
      <c r="AQ15" s="317">
        <v>2206</v>
      </c>
      <c r="AR15" s="318">
        <v>-50.7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536</v>
      </c>
      <c r="AL16" s="1220"/>
      <c r="AM16" s="1220"/>
      <c r="AN16" s="1221"/>
      <c r="AO16" s="316">
        <v>-864720</v>
      </c>
      <c r="AP16" s="316">
        <v>-7130</v>
      </c>
      <c r="AQ16" s="317">
        <v>-5490</v>
      </c>
      <c r="AR16" s="318">
        <v>29.9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10226070</v>
      </c>
      <c r="AP17" s="316">
        <v>84319</v>
      </c>
      <c r="AQ17" s="317">
        <v>75586</v>
      </c>
      <c r="AR17" s="318">
        <v>11.6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538</v>
      </c>
      <c r="AP20" s="324" t="s">
        <v>539</v>
      </c>
      <c r="AQ20" s="325" t="s">
        <v>540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541</v>
      </c>
      <c r="AL21" s="1212"/>
      <c r="AM21" s="1212"/>
      <c r="AN21" s="1213"/>
      <c r="AO21" s="328">
        <v>9.56</v>
      </c>
      <c r="AP21" s="329">
        <v>7.2</v>
      </c>
      <c r="AQ21" s="330">
        <v>2.36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542</v>
      </c>
      <c r="AL22" s="1212"/>
      <c r="AM22" s="1212"/>
      <c r="AN22" s="1213"/>
      <c r="AO22" s="333">
        <v>98</v>
      </c>
      <c r="AP22" s="334">
        <v>98.2</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523</v>
      </c>
      <c r="AP30" s="304"/>
      <c r="AQ30" s="305" t="s">
        <v>524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525</v>
      </c>
      <c r="AQ31" s="311" t="s">
        <v>526</v>
      </c>
      <c r="AR31" s="312" t="s">
        <v>527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546</v>
      </c>
      <c r="AL32" s="1228"/>
      <c r="AM32" s="1228"/>
      <c r="AN32" s="1229"/>
      <c r="AO32" s="343">
        <v>7801093</v>
      </c>
      <c r="AP32" s="343">
        <v>64324</v>
      </c>
      <c r="AQ32" s="344">
        <v>45202</v>
      </c>
      <c r="AR32" s="345">
        <v>42.3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547</v>
      </c>
      <c r="AL33" s="1228"/>
      <c r="AM33" s="1228"/>
      <c r="AN33" s="1229"/>
      <c r="AO33" s="343" t="s">
        <v>532</v>
      </c>
      <c r="AP33" s="343" t="s">
        <v>532</v>
      </c>
      <c r="AQ33" s="344" t="s">
        <v>532</v>
      </c>
      <c r="AR33" s="345" t="s">
        <v>532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548</v>
      </c>
      <c r="AL34" s="1228"/>
      <c r="AM34" s="1228"/>
      <c r="AN34" s="1229"/>
      <c r="AO34" s="343" t="s">
        <v>532</v>
      </c>
      <c r="AP34" s="343" t="s">
        <v>532</v>
      </c>
      <c r="AQ34" s="344">
        <v>14</v>
      </c>
      <c r="AR34" s="345" t="s">
        <v>532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549</v>
      </c>
      <c r="AL35" s="1228"/>
      <c r="AM35" s="1228"/>
      <c r="AN35" s="1229"/>
      <c r="AO35" s="343">
        <v>2305393</v>
      </c>
      <c r="AP35" s="343">
        <v>19009</v>
      </c>
      <c r="AQ35" s="344">
        <v>12569</v>
      </c>
      <c r="AR35" s="345">
        <v>51.2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550</v>
      </c>
      <c r="AL36" s="1228"/>
      <c r="AM36" s="1228"/>
      <c r="AN36" s="1229"/>
      <c r="AO36" s="343" t="s">
        <v>532</v>
      </c>
      <c r="AP36" s="343" t="s">
        <v>532</v>
      </c>
      <c r="AQ36" s="344">
        <v>1379</v>
      </c>
      <c r="AR36" s="345" t="s">
        <v>532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551</v>
      </c>
      <c r="AL37" s="1228"/>
      <c r="AM37" s="1228"/>
      <c r="AN37" s="1229"/>
      <c r="AO37" s="343">
        <v>83430</v>
      </c>
      <c r="AP37" s="343">
        <v>688</v>
      </c>
      <c r="AQ37" s="344">
        <v>599</v>
      </c>
      <c r="AR37" s="345">
        <v>14.9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552</v>
      </c>
      <c r="AL38" s="1231"/>
      <c r="AM38" s="1231"/>
      <c r="AN38" s="1232"/>
      <c r="AO38" s="346" t="s">
        <v>532</v>
      </c>
      <c r="AP38" s="346" t="s">
        <v>532</v>
      </c>
      <c r="AQ38" s="347">
        <v>1</v>
      </c>
      <c r="AR38" s="335" t="s">
        <v>532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553</v>
      </c>
      <c r="AL39" s="1231"/>
      <c r="AM39" s="1231"/>
      <c r="AN39" s="1232"/>
      <c r="AO39" s="343">
        <v>-316496</v>
      </c>
      <c r="AP39" s="343">
        <v>-2610</v>
      </c>
      <c r="AQ39" s="344">
        <v>-4392</v>
      </c>
      <c r="AR39" s="345">
        <v>-40.6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554</v>
      </c>
      <c r="AL40" s="1228"/>
      <c r="AM40" s="1228"/>
      <c r="AN40" s="1229"/>
      <c r="AO40" s="343">
        <v>-6807157</v>
      </c>
      <c r="AP40" s="343">
        <v>-56129</v>
      </c>
      <c r="AQ40" s="344">
        <v>-39328</v>
      </c>
      <c r="AR40" s="345">
        <v>42.7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3066263</v>
      </c>
      <c r="AP41" s="343">
        <v>25283</v>
      </c>
      <c r="AQ41" s="344">
        <v>16044</v>
      </c>
      <c r="AR41" s="345">
        <v>57.6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523</v>
      </c>
      <c r="AN49" s="1224" t="s">
        <v>558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559</v>
      </c>
      <c r="AO50" s="360" t="s">
        <v>560</v>
      </c>
      <c r="AP50" s="361" t="s">
        <v>561</v>
      </c>
      <c r="AQ50" s="362" t="s">
        <v>562</v>
      </c>
      <c r="AR50" s="363" t="s">
        <v>563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564</v>
      </c>
      <c r="AL51" s="356"/>
      <c r="AM51" s="364">
        <v>13479252</v>
      </c>
      <c r="AN51" s="365">
        <v>106741</v>
      </c>
      <c r="AO51" s="366">
        <v>24.8</v>
      </c>
      <c r="AP51" s="367">
        <v>58051</v>
      </c>
      <c r="AQ51" s="368">
        <v>8.3000000000000007</v>
      </c>
      <c r="AR51" s="369">
        <v>16.5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565</v>
      </c>
      <c r="AM52" s="372">
        <v>6778898</v>
      </c>
      <c r="AN52" s="373">
        <v>53681</v>
      </c>
      <c r="AO52" s="374">
        <v>82.1</v>
      </c>
      <c r="AP52" s="375">
        <v>32143</v>
      </c>
      <c r="AQ52" s="376">
        <v>13.4</v>
      </c>
      <c r="AR52" s="377">
        <v>68.7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566</v>
      </c>
      <c r="AL53" s="356"/>
      <c r="AM53" s="364">
        <v>15907341</v>
      </c>
      <c r="AN53" s="365">
        <v>127258</v>
      </c>
      <c r="AO53" s="366">
        <v>19.2</v>
      </c>
      <c r="AP53" s="367">
        <v>65942</v>
      </c>
      <c r="AQ53" s="368">
        <v>13.6</v>
      </c>
      <c r="AR53" s="369">
        <v>5.6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565</v>
      </c>
      <c r="AM54" s="372">
        <v>10097364</v>
      </c>
      <c r="AN54" s="373">
        <v>80778</v>
      </c>
      <c r="AO54" s="374">
        <v>50.5</v>
      </c>
      <c r="AP54" s="375">
        <v>32778</v>
      </c>
      <c r="AQ54" s="376">
        <v>2</v>
      </c>
      <c r="AR54" s="377">
        <v>48.5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567</v>
      </c>
      <c r="AL55" s="356"/>
      <c r="AM55" s="364">
        <v>9150769</v>
      </c>
      <c r="AN55" s="365">
        <v>73931</v>
      </c>
      <c r="AO55" s="366">
        <v>-41.9</v>
      </c>
      <c r="AP55" s="367">
        <v>68655</v>
      </c>
      <c r="AQ55" s="368">
        <v>4.0999999999999996</v>
      </c>
      <c r="AR55" s="369">
        <v>-46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565</v>
      </c>
      <c r="AM56" s="372">
        <v>5764979</v>
      </c>
      <c r="AN56" s="373">
        <v>46576</v>
      </c>
      <c r="AO56" s="374">
        <v>-42.3</v>
      </c>
      <c r="AP56" s="375">
        <v>32316</v>
      </c>
      <c r="AQ56" s="376">
        <v>-1.4</v>
      </c>
      <c r="AR56" s="377">
        <v>-40.9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568</v>
      </c>
      <c r="AL57" s="356"/>
      <c r="AM57" s="364">
        <v>12385310</v>
      </c>
      <c r="AN57" s="365">
        <v>101081</v>
      </c>
      <c r="AO57" s="366">
        <v>36.700000000000003</v>
      </c>
      <c r="AP57" s="367">
        <v>66863</v>
      </c>
      <c r="AQ57" s="368">
        <v>-2.6</v>
      </c>
      <c r="AR57" s="369">
        <v>39.299999999999997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565</v>
      </c>
      <c r="AM58" s="372">
        <v>7003870</v>
      </c>
      <c r="AN58" s="373">
        <v>57161</v>
      </c>
      <c r="AO58" s="374">
        <v>22.7</v>
      </c>
      <c r="AP58" s="375">
        <v>32770</v>
      </c>
      <c r="AQ58" s="376">
        <v>1.4</v>
      </c>
      <c r="AR58" s="377">
        <v>21.3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569</v>
      </c>
      <c r="AL59" s="356"/>
      <c r="AM59" s="364">
        <v>9421886</v>
      </c>
      <c r="AN59" s="365">
        <v>77688</v>
      </c>
      <c r="AO59" s="366">
        <v>-23.1</v>
      </c>
      <c r="AP59" s="367">
        <v>72051</v>
      </c>
      <c r="AQ59" s="368">
        <v>7.8</v>
      </c>
      <c r="AR59" s="369">
        <v>-30.9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565</v>
      </c>
      <c r="AM60" s="372">
        <v>5540087</v>
      </c>
      <c r="AN60" s="373">
        <v>45681</v>
      </c>
      <c r="AO60" s="374">
        <v>-20.100000000000001</v>
      </c>
      <c r="AP60" s="375">
        <v>34140</v>
      </c>
      <c r="AQ60" s="376">
        <v>4.2</v>
      </c>
      <c r="AR60" s="377">
        <v>-24.3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570</v>
      </c>
      <c r="AL61" s="378"/>
      <c r="AM61" s="379">
        <v>12068912</v>
      </c>
      <c r="AN61" s="380">
        <v>97340</v>
      </c>
      <c r="AO61" s="381">
        <v>3.1</v>
      </c>
      <c r="AP61" s="382">
        <v>66312</v>
      </c>
      <c r="AQ61" s="383">
        <v>6.2</v>
      </c>
      <c r="AR61" s="369">
        <v>-3.1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565</v>
      </c>
      <c r="AM62" s="372">
        <v>7037040</v>
      </c>
      <c r="AN62" s="373">
        <v>56775</v>
      </c>
      <c r="AO62" s="374">
        <v>18.600000000000001</v>
      </c>
      <c r="AP62" s="375">
        <v>32829</v>
      </c>
      <c r="AQ62" s="376">
        <v>3.9</v>
      </c>
      <c r="AR62" s="377">
        <v>14.7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LtReKviTUGqJdR0sx3rnkBc+NWgjHZxII5YKAI30oBHLADf5xTwKI8zNl4oyhl63+4WEI3Z7YSlMknbaz9Ww==" saltValue="bbA75AL2YHhdSLUX6HGF0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572</v>
      </c>
    </row>
    <row r="120" spans="125:125" ht="13.5" hidden="1" customHeight="1" x14ac:dyDescent="0.15"/>
    <row r="121" spans="125:125" ht="13.5" hidden="1" customHeight="1" x14ac:dyDescent="0.15">
      <c r="DU121" s="291"/>
    </row>
  </sheetData>
  <sheetProtection algorithmName="SHA-512" hashValue="+3HbbWFU3B+fWD3mQL/wbWkJ0n6NT37Hg75fkFhn/ge834vQknDA6m8bjoDSHbrgf+kwRrvNikI5RqnZtxnSZQ==" saltValue="aI2f5BrRGNtmqTKhXe7/D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573</v>
      </c>
    </row>
  </sheetData>
  <sheetProtection algorithmName="SHA-512" hashValue="+WNTmPaS7Y6jydNAQGXAmrRLewecbV/+jFBfWDJxL8UwVjOgqQ0w8U8yCzyWr2ub2EqbC9BXynM/i+WqnhqaZQ==" saltValue="ovg2acnFeOi36u3hAoTef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6" t="s">
        <v>3</v>
      </c>
      <c r="D47" s="1236"/>
      <c r="E47" s="1237"/>
      <c r="F47" s="11">
        <v>10.5</v>
      </c>
      <c r="G47" s="12">
        <v>8.42</v>
      </c>
      <c r="H47" s="12">
        <v>7.22</v>
      </c>
      <c r="I47" s="12">
        <v>5.99</v>
      </c>
      <c r="J47" s="13">
        <v>3.11</v>
      </c>
    </row>
    <row r="48" spans="2:10" ht="57.75" customHeight="1" x14ac:dyDescent="0.15">
      <c r="B48" s="14"/>
      <c r="C48" s="1238" t="s">
        <v>4</v>
      </c>
      <c r="D48" s="1238"/>
      <c r="E48" s="1239"/>
      <c r="F48" s="15">
        <v>3.01</v>
      </c>
      <c r="G48" s="16">
        <v>3.27</v>
      </c>
      <c r="H48" s="16">
        <v>3.18</v>
      </c>
      <c r="I48" s="16">
        <v>1.71</v>
      </c>
      <c r="J48" s="17">
        <v>2.77</v>
      </c>
    </row>
    <row r="49" spans="2:10" ht="57.75" customHeight="1" thickBot="1" x14ac:dyDescent="0.2">
      <c r="B49" s="18"/>
      <c r="C49" s="1240" t="s">
        <v>5</v>
      </c>
      <c r="D49" s="1240"/>
      <c r="E49" s="1241"/>
      <c r="F49" s="19" t="s">
        <v>579</v>
      </c>
      <c r="G49" s="20" t="s">
        <v>580</v>
      </c>
      <c r="H49" s="20" t="s">
        <v>581</v>
      </c>
      <c r="I49" s="20" t="s">
        <v>582</v>
      </c>
      <c r="J49" s="21" t="s">
        <v>583</v>
      </c>
    </row>
    <row r="50" spans="2:10" ht="13.5" customHeight="1" x14ac:dyDescent="0.15"/>
  </sheetData>
  <sheetProtection algorithmName="SHA-512" hashValue="GRk/dnibe2A7nId++/1J5iVmsj2j0gzBR2KtDskt6+maYdjpXWpVtMGLq4VuAbcsb1krNXNsdaVn9/awufXW8Q==" saltValue="8XSan20hFL0LOUcb1kC3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2021-10-14T06:42:07Z</cp:lastPrinted>
  <dcterms:created xsi:type="dcterms:W3CDTF">2021-02-05T04:36:33Z</dcterms:created>
  <dcterms:modified xsi:type="dcterms:W3CDTF">2021-10-14T06:42:15Z</dcterms:modified>
  <cp:category/>
</cp:coreProperties>
</file>