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2920\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<sst xmlns="http://schemas.openxmlformats.org/spreadsheetml/2006/main" count="1103" uniqueCount="608">
  <si>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</si>
  <si>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</si>
  <si>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</si>
  <si>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</si>
  <si>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</si>
  <si>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</si>
  <si>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</si>
  <si>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</si>
  <si>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</si>
  <si>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</si>
  <si>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</si>
  <si>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</si>
  <si>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</si>
  <si>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</si>
  <si>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</si>
  <si>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</si>
  <si>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</si>
  <si>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</si>
  <si>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</si>
  <si>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</si>
  <si>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</si>
  <si>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</si>
  <si>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</si>
  <si>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</si>
  <si>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</si>
  <si>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</si>
  <si>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</si>
  <si>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</si>
  <si>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</si>
  <si>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</si>
  <si>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</si>
  <si>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</si>
  <si>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</si>
  <si>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</si>
  <si>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</si>
  <si>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</si>
  <si>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</si>
  <si>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</si>
  <si>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</si>
  <si>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</si>
  <si>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</si>
  <si>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</si>
  <si>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</si>
  <si>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</si>
  <si>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</si>
  <si>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</si>
  <si>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</si>
  <si>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</si>
  <si>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</si>
  <si>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</si>
  <si>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</si>
  <si>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</si>
  <si>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</si>
  <si>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</si>
  <si>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</si>
  <si>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</si>
  <si>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</si>
  <si>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</si>
  <si>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</si>
  <si>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</si>
  <si>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</si>
  <si>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</si>
  <si>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</si>
  <si>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</si>
  <si>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</si>
  <si>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</si>
  <si>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</si>
  <si>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</si>
  <si>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</si>
  <si>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</si>
  <si>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</si>
  <si>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</si>
  <si>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</si>
  <si>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</si>
  <si>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</si>
  <si>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</si>
  <si>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</si>
  <si>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</si>
  <si>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</si>
  <si>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</si>
  <si>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</si>
  <si>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</si>
  <si>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</si>
  <si>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</si>
  <si>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</si>
  <si>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</si>
  <si>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</si>
  <si>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</si>
  <si>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</si>
  <si>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</si>
  <si>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</si>
  <si>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</si>
  <si>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</si>
  <si>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</si>
  <si>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</si>
  <si>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</si>
  <si>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</si>
  <si>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</si>
  <si>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</si>
  <si>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</si>
  <si>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</si>
  <si>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</si>
  <si>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</si>
  <si>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</si>
  <si>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</si>
  <si>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</si>
  <si>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</si>
  <si>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</si>
  <si>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</si>
  <si>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</si>
  <si>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</si>
  <si>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</si>
  <si>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</si>
  <si>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</si>
  <si>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</si>
  <si>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</si>
  <si>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</si>
  <si>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</si>
  <si>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</si>
  <si>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</si>
  <si>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</si>
  <si>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</si>
  <si>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</si>
  <si>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</si>
  <si>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</si>
  <si>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</si>
  <si>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</si>
  <si>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</si>
  <si>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</si>
  <si>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</si>
  <si>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</si>
  <si>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</si>
  <si>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</si>
  <si>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</si>
  <si>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</si>
  <si>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</si>
  <si>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</si>
  <si>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</si>
  <si>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</si>
  <si>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</si>
  <si>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</si>
  <si>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</si>
  <si>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</si>
  <si>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</si>
  <si>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</si>
  <si>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</si>
  <si>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</si>
  <si>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</si>
  <si>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</si>
  <si>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</si>
  <si>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</si>
  <si>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</si>
  <si>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</si>
  <si>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</si>
  <si>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</si>
  <si>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</si>
  <si>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</si>
  <si>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</si>
  <si>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</si>
  <si>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</si>
  <si>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</si>
  <si>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</si>
  <si>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</si>
  <si>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</si>
  <si>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</si>
  <si>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</si>
  <si>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</si>
  <si>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</si>
  <si>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</si>
  <si>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</si>
  <si>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</si>
  <si>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</si>
  <si>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</si>
  <si>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</si>
  <si>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</si>
  <si>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</si>
  <si>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</si>
  <si>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</si>
  <si>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</si>
  <si>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</si>
  <si>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</si>
  <si>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</si>
  <si>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</si>
  <si>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</si>
  <si>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</si>
  <si>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</si>
  <si>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</si>
  <si>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</si>
  <si>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</si>
  <si>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</si>
  <si>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</si>
  <si>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</si>
  <si>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</si>
  <si>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</si>
  <si>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</si>
  <si>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</si>
  <si>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</si>
  <si>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</si>
  <si>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</si>
  <si>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</si>
  <si>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</si>
  <si>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</si>
  <si>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</si>
  <si>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</si>
  <si>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</si>
  <si>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</si>
  <si>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</si>
  <si>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</si>
  <si>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</si>
  <si>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</si>
  <si>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</si>
  <si>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</si>
  <si>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</si>
  <si>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</si>
  <si>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</si>
  <si>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</si>
  <si>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</si>
  <si>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</si>
  <si>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</si>
  <si>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</si>
  <si>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</si>
  <si>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</si>
  <si>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</si>
  <si>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</si>
  <si>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</si>
  <si>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</si>
  <si>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</si>
  <si>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</si>
  <si>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</si>
  <si>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</si>
  <si>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</si>
  <si>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</si>
  <si>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</si>
  <si>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</si>
  <si>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</si>
  <si>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</si>
  <si>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</si>
  <si>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</si>
  <si>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</si>
  <si>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</si>
  <si>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</si>
  <si>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</si>
  <si>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</si>
  <si>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</si>
  <si>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</si>
  <si>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</si>
  <si>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</si>
  <si>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</si>
  <si>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</si>
  <si>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</si>
  <si>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</si>
  <si>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</si>
  <si>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</si>
  <si>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</si>
  <si>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</si>
  <si>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</si>
  <si>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</si>
  <si>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</si>
  <si>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</si>
  <si>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</si>
  <si>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</si>
  <si>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</si>
  <si>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</si>
  <si>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</si>
  <si>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</si>
  <si>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</si>
  <si>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</si>
  <si>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</si>
  <si>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</si>
  <si>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</si>
  <si>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</si>
  <si>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</si>
  <si>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</si>
  <si>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</si>
  <si>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</si>
  <si>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</si>
  <si>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</si>
  <si>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</si>
  <si>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</si>
  <si>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</si>
  <si>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</si>
  <si>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</si>
  <si>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</si>
  <si>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</si>
  <si>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</si>
  <si>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</si>
  <si>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</si>
  <si>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</si>
  <si>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</si>
  <si>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</si>
  <si>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</si>
  <si>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</si>
  <si>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</si>
  <si>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</si>
  <si>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</si>
  <si>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</si>
  <si>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</si>
  <si>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</si>
  <si>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</si>
  <si>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</si>
  <si>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</si>
  <si>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</si>
  <si>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</si>
  <si>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</si>
  <si>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</si>
  <si>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</si>
  <si>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</si>
  <si>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</si>
  <si>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</si>
  <si>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</si>
  <si>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</si>
  <si>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</si>
  <si>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</si>
  <si>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</si>
  <si>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</si>
  <si>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</si>
  <si>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</si>
  <si>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</si>
  <si>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</si>
  <si>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</si>
  <si>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</si>
  <si>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</si>
  <si>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</si>
  <si>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</si>
  <si>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</si>
  <si>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</si>
  <si>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</si>
  <si>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</si>
  <si>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</si>
  <si>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</si>
  <si>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</si>
  <si>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</si>
  <si>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</si>
  <si>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</si>
  <si>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</si>
  <si>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</si>
  <si>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</si>
  <si>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</si>
  <si>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</si>
  <si>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</si>
  <si>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</si>
  <si>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</si>
  <si>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</si>
  <si>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</si>
  <si>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</si>
  <si>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</si>
  <si>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</si>
  <si>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</si>
  <si>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</si>
  <si>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</si>
  <si>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</si>
  <si>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</si>
  <si>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</si>
  <si>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</si>
  <si>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</si>
  <si>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</si>
  <si>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</si>
  <si>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</si>
  <si>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</si>
  <si>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</si>
  <si>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</si>
  <si>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</si>
  <si>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</si>
  <si>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</si>
  <si>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</si>
  <si>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</si>
  <si>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</si>
  <si>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</si>
  <si>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</si>
  <si>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</si>
  <si>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</si>
  <si>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</si>
  <si>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</si>
  <si>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</si>
  <si>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</si>
  <si>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</si>
  <si>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</si>
  <si>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</si>
  <si>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</si>
  <si>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</si>
  <si>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</si>
  <si>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</si>
  <si>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</si>
  <si>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</si>
  <si>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</si>
  <si>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</si>
  <si>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</si>
  <si>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</si>
  <si>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</si>
  <si>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</si>
  <si>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介護保険特別会計（うち普通会計分）</t>
    <phoneticPr fontId="5"/>
  </si>
  <si>
    <t>後期高齢者医療特別会計（うち普通会計分）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</si>
  <si>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</si>
  <si>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</si>
  <si>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</si>
  <si>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</si>
  <si>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</si>
  <si>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</si>
  <si>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</si>
  <si>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</si>
  <si>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</si>
  <si>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</si>
  <si>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</si>
  <si>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</si>
  <si>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</si>
  <si>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</si>
  <si>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</si>
  <si>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</si>
  <si>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</si>
  <si>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</si>
  <si>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水道事業会計</t>
    <phoneticPr fontId="5"/>
  </si>
  <si>
    <t>法適用企業</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</si>
  <si>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</si>
  <si>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</si>
  <si>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</si>
  <si>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</si>
  <si>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</si>
  <si>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</si>
  <si>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</si>
  <si>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</si>
  <si>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</si>
  <si>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</si>
  <si>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</si>
  <si>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</si>
  <si>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</si>
  <si>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</si>
  <si>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</si>
  <si>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</si>
  <si>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</si>
  <si>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</si>
  <si>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</si>
  <si>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</si>
  <si>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</si>
  <si>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</si>
  <si>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</si>
  <si>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</si>
  <si>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</si>
  <si>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</si>
  <si>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</si>
  <si>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</si>
  <si>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</si>
  <si>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</si>
  <si>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</si>
  <si>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</si>
  <si>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</si>
  <si>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</si>
  <si>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</si>
  <si>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</si>
  <si>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</si>
  <si>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</si>
  <si>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</si>
  <si>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</si>
  <si>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</si>
  <si>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</si>
  <si>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</si>
  <si>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</si>
  <si>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</si>
  <si>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</si>
  <si>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</si>
  <si>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</si>
  <si>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</si>
  <si>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</si>
  <si>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</si>
  <si>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</si>
  <si>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</si>
  <si>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</si>
  <si>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</si>
  <si>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</si>
  <si>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</si>
  <si>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</si>
  <si>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</si>
  <si>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</si>
  <si>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</si>
  <si>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</si>
  <si>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</si>
  <si>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</si>
  <si>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</si>
  <si>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</si>
  <si>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</si>
  <si>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</si>
  <si>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</si>
  <si>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</si>
  <si>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市民病院きたはた事業会計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</si>
  <si>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</si>
  <si>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</si>
  <si>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</si>
  <si>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</si>
  <si>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</si>
  <si>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</si>
  <si>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</si>
  <si>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</si>
  <si>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</si>
  <si>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</si>
  <si>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</si>
  <si>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</si>
  <si>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</si>
  <si>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</si>
  <si>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</si>
  <si>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</si>
  <si>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</si>
  <si>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</si>
  <si>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</si>
  <si>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</si>
  <si>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</si>
  <si>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</si>
  <si>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</si>
  <si>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</si>
  <si>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</si>
  <si>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</si>
  <si>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</si>
  <si>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</si>
  <si>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</si>
  <si>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</si>
  <si>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</si>
  <si>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</si>
  <si>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</si>
  <si>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</si>
  <si>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</si>
  <si>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</si>
  <si>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</si>
  <si>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</si>
  <si>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</si>
  <si>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</si>
  <si>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</si>
  <si>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</si>
  <si>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</si>
  <si>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</si>
  <si>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</si>
  <si>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</si>
  <si>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</si>
  <si>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</si>
  <si>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</si>
  <si>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</si>
  <si>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</si>
  <si>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</si>
  <si>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</si>
  <si>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</si>
  <si>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</si>
  <si>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</si>
  <si>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</si>
  <si>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</si>
  <si>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</si>
  <si>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</si>
  <si>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</si>
  <si>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</si>
  <si>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</si>
  <si>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</si>
  <si>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</si>
  <si>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</si>
  <si>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</si>
  <si>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</si>
  <si>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</si>
  <si>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</si>
  <si>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</si>
  <si>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</si>
  <si>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</si>
  <si>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</si>
  <si>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</si>
  <si>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</si>
  <si>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</si>
  <si>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</si>
  <si>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</si>
  <si>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</si>
  <si>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</si>
  <si>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</si>
  <si>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</si>
  <si>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</si>
  <si>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</si>
  <si>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</si>
  <si>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</si>
  <si>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</si>
  <si>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</si>
  <si>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4.74</t>
  </si>
  <si>
    <t>▲ 2.82</t>
  </si>
  <si>
    <t>モーターボート競走事業会計</t>
  </si>
  <si>
    <t>水道事業会計</t>
  </si>
  <si>
    <t>一般会計</t>
  </si>
  <si>
    <t>市民病院きたはた事業会計</t>
  </si>
  <si>
    <t>介護保険特別会計（普通会計除く）</t>
  </si>
  <si>
    <t>下水道事業会計</t>
  </si>
  <si>
    <t>国民健康保険特別会計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</si>
  <si>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</si>
  <si>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</si>
  <si>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</si>
  <si>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</si>
  <si>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</si>
  <si>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</si>
  <si>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</si>
  <si>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</si>
  <si>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</si>
  <si>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</si>
  <si>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</si>
  <si>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</si>
  <si>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</si>
  <si>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唐津市土地開発公社</t>
  </si>
  <si>
    <t>唐津市文化事業団</t>
  </si>
  <si>
    <t>肥前風力エネルギー開発</t>
  </si>
  <si>
    <t>桃山天下市</t>
  </si>
  <si>
    <t>鳴神の庄</t>
  </si>
  <si>
    <t>鳴神温泉</t>
  </si>
  <si>
    <t>キコリななやま</t>
  </si>
  <si>
    <t>唐津市スポーツ協会</t>
    <rPh sb="7" eb="9">
      <t>キョウカイ</t>
    </rPh>
    <phoneticPr fontId="2"/>
  </si>
  <si>
    <t>○</t>
  </si>
  <si>
    <t>ふるさと寄附金基金</t>
    <phoneticPr fontId="5"/>
  </si>
  <si>
    <t>響創のまちづくり基金</t>
  </si>
  <si>
    <t>公共施設整備基金</t>
  </si>
  <si>
    <t>有線テレビ運営基金</t>
  </si>
  <si>
    <t>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</si>
</sst>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59D0-4EC0-88AA-D71D9ADB4C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101081</c:v>
                </c:pt>
                <c:pt idx="1">
                  <c:v>77688</c:v>
                </c:pt>
                <c:pt idx="2">
                  <c:v>82755</c:v>
                </c:pt>
                <c:pt idx="3">
                  <c:v>132391</c:v>
                </c:pt>
                <c:pt idx="4">
                  <c:v>94605</c:v>
                </c:pt>
              </c:numCache>
            </c:numRef>
          </c:val>
          <c:smooth val="0"/>
          <c:extLst>
            <c:ext xmlns:c16="http://schemas.microsoft.com/office/drawing/2014/chart" uri="{C3380CC4-5D6E-409C-BE32-E72D297353CC}">
              <c16:uniqueId val="{00000001-59D0-4EC0-88AA-D71D9ADB4C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1.71</c:v>
                </c:pt>
                <c:pt idx="1">
                  <c:v>2.77</c:v>
                </c:pt>
                <c:pt idx="2">
                  <c:v>4.59</c:v>
                </c:pt>
                <c:pt idx="3">
                  <c:v>4.3099999999999996</c:v>
                </c:pt>
                <c:pt idx="4">
                  <c:v>6.31</c:v>
                </c:pt>
              </c:numCache>
            </c:numRef>
          </c:val>
          <c:extLst>
            <c:ext xmlns:c16="http://schemas.microsoft.com/office/drawing/2014/chart" uri="{C3380CC4-5D6E-409C-BE32-E72D297353CC}">
              <c16:uniqueId val="{00000000-5AA5-4300-BF24-7209676EB3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5.99</c:v>
                </c:pt>
                <c:pt idx="1">
                  <c:v>3.11</c:v>
                </c:pt>
                <c:pt idx="2">
                  <c:v>3.32</c:v>
                </c:pt>
                <c:pt idx="3">
                  <c:v>8.7899999999999991</c:v>
                </c:pt>
                <c:pt idx="4">
                  <c:v>9.5299999999999994</c:v>
                </c:pt>
              </c:numCache>
            </c:numRef>
          </c:val>
          <c:extLst>
            <c:ext xmlns:c16="http://schemas.microsoft.com/office/drawing/2014/chart" uri="{C3380CC4-5D6E-409C-BE32-E72D297353CC}">
              <c16:uniqueId val="{00000001-5AA5-4300-BF24-7209676EB3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-4.74</c:v>
                </c:pt>
                <c:pt idx="1">
                  <c:v>-2.82</c:v>
                </c:pt>
                <c:pt idx="2">
                  <c:v>0.68</c:v>
                </c:pt>
                <c:pt idx="3">
                  <c:v>3.17</c:v>
                </c:pt>
                <c:pt idx="4">
                  <c:v>0.16</c:v>
                </c:pt>
              </c:numCache>
            </c:numRef>
          </c:val>
          <c:smooth val="0"/>
          <c:extLst>
            <c:ext xmlns:c16="http://schemas.microsoft.com/office/drawing/2014/chart" uri="{C3380CC4-5D6E-409C-BE32-E72D297353CC}">
              <c16:uniqueId val="{00000002-5AA5-4300-BF24-7209676EB3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0.56000000000000005</c:v>
                </c:pt>
                <c:pt idx="4">
                  <c:v>#N/A</c:v>
                </c:pt>
                <c:pt idx="5">
                  <c:v>0.13</c:v>
                </c:pt>
                <c:pt idx="6">
                  <c:v>#N/A</c:v>
                </c:pt>
                <c:pt idx="7">
                  <c:v>0.1</c:v>
                </c:pt>
                <c:pt idx="8">
                  <c:v>#N/A</c:v>
                </c:pt>
                <c:pt idx="9">
                  <c:v>0.11</c:v>
                </c:pt>
              </c:numCache>
            </c:numRef>
          </c:val>
          <c:extLst>
            <c:ext xmlns:c16="http://schemas.microsoft.com/office/drawing/2014/chart" uri="{C3380CC4-5D6E-409C-BE32-E72D297353CC}">
              <c16:uniqueId val="{00000000-6B83-42EF-9B07-318E3E2AD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83-42EF-9B07-318E3E2ADD86}"/>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c:v>
                </c:pt>
                <c:pt idx="2">
                  <c:v>#N/A</c:v>
                </c:pt>
                <c:pt idx="3">
                  <c:v>0.32</c:v>
                </c:pt>
                <c:pt idx="4">
                  <c:v>#N/A</c:v>
                </c:pt>
                <c:pt idx="5">
                  <c:v>0.4</c:v>
                </c:pt>
                <c:pt idx="6">
                  <c:v>#N/A</c:v>
                </c:pt>
                <c:pt idx="7">
                  <c:v>0.45</c:v>
                </c:pt>
                <c:pt idx="8">
                  <c:v>#N/A</c:v>
                </c:pt>
                <c:pt idx="9">
                  <c:v>0.56999999999999995</c:v>
                </c:pt>
              </c:numCache>
            </c:numRef>
          </c:val>
          <c:extLst>
            <c:ext xmlns:c16="http://schemas.microsoft.com/office/drawing/2014/chart" uri="{C3380CC4-5D6E-409C-BE32-E72D297353CC}">
              <c16:uniqueId val="{00000002-6B83-42EF-9B07-318E3E2ADD8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c:v>
                </c:pt>
                <c:pt idx="2">
                  <c:v>#N/A</c:v>
                </c:pt>
                <c:pt idx="3">
                  <c:v>1.59</c:v>
                </c:pt>
                <c:pt idx="4">
                  <c:v>#N/A</c:v>
                </c:pt>
                <c:pt idx="5">
                  <c:v>0.79</c:v>
                </c:pt>
                <c:pt idx="6">
                  <c:v>#N/A</c:v>
                </c:pt>
                <c:pt idx="7">
                  <c:v>1.1499999999999999</c:v>
                </c:pt>
                <c:pt idx="8">
                  <c:v>#N/A</c:v>
                </c:pt>
                <c:pt idx="9">
                  <c:v>0.69</c:v>
                </c:pt>
              </c:numCache>
            </c:numRef>
          </c:val>
          <c:extLst>
            <c:ext xmlns:c16="http://schemas.microsoft.com/office/drawing/2014/chart" uri="{C3380CC4-5D6E-409C-BE32-E72D297353CC}">
              <c16:uniqueId val="{00000003-6B83-42EF-9B07-318E3E2ADD8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1.1200000000000001</c:v>
                </c:pt>
                <c:pt idx="6">
                  <c:v>#N/A</c:v>
                </c:pt>
                <c:pt idx="7">
                  <c:v>0.99</c:v>
                </c:pt>
                <c:pt idx="8">
                  <c:v>#N/A</c:v>
                </c:pt>
                <c:pt idx="9">
                  <c:v>1.18</c:v>
                </c:pt>
              </c:numCache>
            </c:numRef>
          </c:val>
          <c:extLst>
            <c:ext xmlns:c16="http://schemas.microsoft.com/office/drawing/2014/chart" uri="{C3380CC4-5D6E-409C-BE32-E72D297353CC}">
              <c16:uniqueId val="{00000004-6B83-42EF-9B07-318E3E2ADD86}"/>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0.62</c:v>
                </c:pt>
                <c:pt idx="4">
                  <c:v>#N/A</c:v>
                </c:pt>
                <c:pt idx="5">
                  <c:v>0.71</c:v>
                </c:pt>
                <c:pt idx="6">
                  <c:v>#N/A</c:v>
                </c:pt>
                <c:pt idx="7">
                  <c:v>1.31</c:v>
                </c:pt>
                <c:pt idx="8">
                  <c:v>#N/A</c:v>
                </c:pt>
                <c:pt idx="9">
                  <c:v>1.28</c:v>
                </c:pt>
              </c:numCache>
            </c:numRef>
          </c:val>
          <c:extLst>
            <c:ext xmlns:c16="http://schemas.microsoft.com/office/drawing/2014/chart" uri="{C3380CC4-5D6E-409C-BE32-E72D297353CC}">
              <c16:uniqueId val="{00000005-6B83-42EF-9B07-318E3E2ADD86}"/>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1.59</c:v>
                </c:pt>
                <c:pt idx="2">
                  <c:v>#N/A</c:v>
                </c:pt>
                <c:pt idx="3">
                  <c:v>0.65</c:v>
                </c:pt>
                <c:pt idx="4">
                  <c:v>#N/A</c:v>
                </c:pt>
                <c:pt idx="5">
                  <c:v>1.54</c:v>
                </c:pt>
                <c:pt idx="6">
                  <c:v>#N/A</c:v>
                </c:pt>
                <c:pt idx="7">
                  <c:v>1.58</c:v>
                </c:pt>
                <c:pt idx="8">
                  <c:v>#N/A</c:v>
                </c:pt>
                <c:pt idx="9">
                  <c:v>1.62</c:v>
                </c:pt>
              </c:numCache>
            </c:numRef>
          </c:val>
          <c:extLst>
            <c:ext xmlns:c16="http://schemas.microsoft.com/office/drawing/2014/chart" uri="{C3380CC4-5D6E-409C-BE32-E72D297353CC}">
              <c16:uniqueId val="{00000006-6B83-42EF-9B07-318E3E2ADD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1.62</c:v>
                </c:pt>
                <c:pt idx="2">
                  <c:v>#N/A</c:v>
                </c:pt>
                <c:pt idx="3">
                  <c:v>2.66</c:v>
                </c:pt>
                <c:pt idx="4">
                  <c:v>#N/A</c:v>
                </c:pt>
                <c:pt idx="5">
                  <c:v>4.46</c:v>
                </c:pt>
                <c:pt idx="6">
                  <c:v>#N/A</c:v>
                </c:pt>
                <c:pt idx="7">
                  <c:v>4.21</c:v>
                </c:pt>
                <c:pt idx="8">
                  <c:v>#N/A</c:v>
                </c:pt>
                <c:pt idx="9">
                  <c:v>6.22</c:v>
                </c:pt>
              </c:numCache>
            </c:numRef>
          </c:val>
          <c:extLst>
            <c:ext xmlns:c16="http://schemas.microsoft.com/office/drawing/2014/chart" uri="{C3380CC4-5D6E-409C-BE32-E72D297353CC}">
              <c16:uniqueId val="{00000007-6B83-42EF-9B07-318E3E2ADD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5.05</c:v>
                </c:pt>
                <c:pt idx="2">
                  <c:v>#N/A</c:v>
                </c:pt>
                <c:pt idx="3">
                  <c:v>5.89</c:v>
                </c:pt>
                <c:pt idx="4">
                  <c:v>#N/A</c:v>
                </c:pt>
                <c:pt idx="5">
                  <c:v>6.08</c:v>
                </c:pt>
                <c:pt idx="6">
                  <c:v>#N/A</c:v>
                </c:pt>
                <c:pt idx="7">
                  <c:v>6.71</c:v>
                </c:pt>
                <c:pt idx="8">
                  <c:v>#N/A</c:v>
                </c:pt>
                <c:pt idx="9">
                  <c:v>7.1</c:v>
                </c:pt>
              </c:numCache>
            </c:numRef>
          </c:val>
          <c:extLst>
            <c:ext xmlns:c16="http://schemas.microsoft.com/office/drawing/2014/chart" uri="{C3380CC4-5D6E-409C-BE32-E72D297353CC}">
              <c16:uniqueId val="{00000008-6B83-42EF-9B07-318E3E2ADD8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15.63</c:v>
                </c:pt>
                <c:pt idx="2">
                  <c:v>#N/A</c:v>
                </c:pt>
                <c:pt idx="3">
                  <c:v>19.079999999999998</c:v>
                </c:pt>
                <c:pt idx="4">
                  <c:v>#N/A</c:v>
                </c:pt>
                <c:pt idx="5">
                  <c:v>16.27</c:v>
                </c:pt>
                <c:pt idx="6">
                  <c:v>#N/A</c:v>
                </c:pt>
                <c:pt idx="7">
                  <c:v>19.309999999999999</c:v>
                </c:pt>
                <c:pt idx="8">
                  <c:v>#N/A</c:v>
                </c:pt>
                <c:pt idx="9">
                  <c:v>33.11</c:v>
                </c:pt>
              </c:numCache>
            </c:numRef>
          </c:val>
          <c:extLst>
            <c:ext xmlns:c16="http://schemas.microsoft.com/office/drawing/2014/chart" uri="{C3380CC4-5D6E-409C-BE32-E72D297353CC}">
              <c16:uniqueId val="{00000009-6B83-42EF-9B07-318E3E2ADD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7291</c:v>
                </c:pt>
                <c:pt idx="5">
                  <c:v>7123</c:v>
                </c:pt>
                <c:pt idx="8">
                  <c:v>7229</c:v>
                </c:pt>
                <c:pt idx="11">
                  <c:v>7197</c:v>
                </c:pt>
                <c:pt idx="14">
                  <c:v>7254</c:v>
                </c:pt>
              </c:numCache>
            </c:numRef>
          </c:val>
          <c:extLst>
            <c:ext xmlns:c16="http://schemas.microsoft.com/office/drawing/2014/chart" uri="{C3380CC4-5D6E-409C-BE32-E72D297353CC}">
              <c16:uniqueId val="{00000000-3258-418E-A93D-73D838D53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58-418E-A93D-73D838D53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139</c:v>
                </c:pt>
                <c:pt idx="3">
                  <c:v>83</c:v>
                </c:pt>
                <c:pt idx="6">
                  <c:v>71</c:v>
                </c:pt>
                <c:pt idx="9">
                  <c:v>55</c:v>
                </c:pt>
                <c:pt idx="12">
                  <c:v>43</c:v>
                </c:pt>
              </c:numCache>
            </c:numRef>
          </c:val>
          <c:extLst>
            <c:ext xmlns:c16="http://schemas.microsoft.com/office/drawing/2014/chart" uri="{C3380CC4-5D6E-409C-BE32-E72D297353CC}">
              <c16:uniqueId val="{00000002-3258-418E-A93D-73D838D53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8-418E-A93D-73D838D53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2606</c:v>
                </c:pt>
                <c:pt idx="3">
                  <c:v>2305</c:v>
                </c:pt>
                <c:pt idx="6">
                  <c:v>2425</c:v>
                </c:pt>
                <c:pt idx="9">
                  <c:v>2519</c:v>
                </c:pt>
                <c:pt idx="12">
                  <c:v>2790</c:v>
                </c:pt>
              </c:numCache>
            </c:numRef>
          </c:val>
          <c:extLst>
            <c:ext xmlns:c16="http://schemas.microsoft.com/office/drawing/2014/chart" uri="{C3380CC4-5D6E-409C-BE32-E72D297353CC}">
              <c16:uniqueId val="{00000004-3258-418E-A93D-73D838D53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8-418E-A93D-73D838D53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8-418E-A93D-73D838D53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8016</c:v>
                </c:pt>
                <c:pt idx="3">
                  <c:v>7801</c:v>
                </c:pt>
                <c:pt idx="6">
                  <c:v>7998</c:v>
                </c:pt>
                <c:pt idx="9">
                  <c:v>8027</c:v>
                </c:pt>
                <c:pt idx="12">
                  <c:v>8315</c:v>
                </c:pt>
              </c:numCache>
            </c:numRef>
          </c:val>
          <c:extLst>
            <c:ext xmlns:c16="http://schemas.microsoft.com/office/drawing/2014/chart" uri="{C3380CC4-5D6E-409C-BE32-E72D297353CC}">
              <c16:uniqueId val="{00000007-3258-418E-A93D-73D838D535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3470</c:v>
                </c:pt>
                <c:pt idx="2">
                  <c:v>#N/A</c:v>
                </c:pt>
                <c:pt idx="3">
                  <c:v>#N/A</c:v>
                </c:pt>
                <c:pt idx="4">
                  <c:v>3066</c:v>
                </c:pt>
                <c:pt idx="5">
                  <c:v>#N/A</c:v>
                </c:pt>
                <c:pt idx="6">
                  <c:v>#N/A</c:v>
                </c:pt>
                <c:pt idx="7">
                  <c:v>3265</c:v>
                </c:pt>
                <c:pt idx="8">
                  <c:v>#N/A</c:v>
                </c:pt>
                <c:pt idx="9">
                  <c:v>#N/A</c:v>
                </c:pt>
                <c:pt idx="10">
                  <c:v>3404</c:v>
                </c:pt>
                <c:pt idx="11">
                  <c:v>#N/A</c:v>
                </c:pt>
                <c:pt idx="12">
                  <c:v>#N/A</c:v>
                </c:pt>
                <c:pt idx="13">
                  <c:v>3894</c:v>
                </c:pt>
                <c:pt idx="14">
                  <c:v>#N/A</c:v>
                </c:pt>
              </c:numCache>
            </c:numRef>
          </c:val>
          <c:smooth val="0"/>
          <c:extLst>
            <c:ext xmlns:c16="http://schemas.microsoft.com/office/drawing/2014/chart" uri="{C3380CC4-5D6E-409C-BE32-E72D297353CC}">
              <c16:uniqueId val="{00000008-3258-418E-A93D-73D838D535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82173</c:v>
                </c:pt>
                <c:pt idx="5">
                  <c:v>80151</c:v>
                </c:pt>
                <c:pt idx="8">
                  <c:v>78376</c:v>
                </c:pt>
                <c:pt idx="11">
                  <c:v>77638</c:v>
                </c:pt>
                <c:pt idx="14">
                  <c:v>74045</c:v>
                </c:pt>
              </c:numCache>
            </c:numRef>
          </c:val>
          <c:extLst>
            <c:ext xmlns:c16="http://schemas.microsoft.com/office/drawing/2014/chart" uri="{C3380CC4-5D6E-409C-BE32-E72D297353CC}">
              <c16:uniqueId val="{00000000-F8BF-4F1F-902C-783FE142C4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3146</c:v>
                </c:pt>
                <c:pt idx="5">
                  <c:v>3193</c:v>
                </c:pt>
                <c:pt idx="8">
                  <c:v>2939</c:v>
                </c:pt>
                <c:pt idx="11">
                  <c:v>2589</c:v>
                </c:pt>
                <c:pt idx="14">
                  <c:v>2385</c:v>
                </c:pt>
              </c:numCache>
            </c:numRef>
          </c:val>
          <c:extLst>
            <c:ext xmlns:c16="http://schemas.microsoft.com/office/drawing/2014/chart" uri="{C3380CC4-5D6E-409C-BE32-E72D297353CC}">
              <c16:uniqueId val="{00000001-F8BF-4F1F-902C-783FE142C4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11863</c:v>
                </c:pt>
                <c:pt idx="5">
                  <c:v>10901</c:v>
                </c:pt>
                <c:pt idx="8">
                  <c:v>14709</c:v>
                </c:pt>
                <c:pt idx="11">
                  <c:v>18444</c:v>
                </c:pt>
                <c:pt idx="14">
                  <c:v>22112</c:v>
                </c:pt>
              </c:numCache>
            </c:numRef>
          </c:val>
          <c:extLst>
            <c:ext xmlns:c16="http://schemas.microsoft.com/office/drawing/2014/chart" uri="{C3380CC4-5D6E-409C-BE32-E72D297353CC}">
              <c16:uniqueId val="{00000002-F8BF-4F1F-902C-783FE142C4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BF-4F1F-902C-783FE142C4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BF-4F1F-902C-783FE142C4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1223</c:v>
                </c:pt>
                <c:pt idx="3">
                  <c:v>1140</c:v>
                </c:pt>
                <c:pt idx="6">
                  <c:v>1029</c:v>
                </c:pt>
                <c:pt idx="9">
                  <c:v>851</c:v>
                </c:pt>
                <c:pt idx="12">
                  <c:v>749</c:v>
                </c:pt>
              </c:numCache>
            </c:numRef>
          </c:val>
          <c:extLst>
            <c:ext xmlns:c16="http://schemas.microsoft.com/office/drawing/2014/chart" uri="{C3380CC4-5D6E-409C-BE32-E72D297353CC}">
              <c16:uniqueId val="{00000005-F8BF-4F1F-902C-783FE142C4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8845</c:v>
                </c:pt>
                <c:pt idx="3">
                  <c:v>8731</c:v>
                </c:pt>
                <c:pt idx="6">
                  <c:v>8845</c:v>
                </c:pt>
                <c:pt idx="9">
                  <c:v>9023</c:v>
                </c:pt>
                <c:pt idx="12">
                  <c:v>8817</c:v>
                </c:pt>
              </c:numCache>
            </c:numRef>
          </c:val>
          <c:extLst>
            <c:ext xmlns:c16="http://schemas.microsoft.com/office/drawing/2014/chart" uri="{C3380CC4-5D6E-409C-BE32-E72D297353CC}">
              <c16:uniqueId val="{00000006-F8BF-4F1F-902C-783FE142C4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BF-4F1F-902C-783FE142C4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29059</c:v>
                </c:pt>
                <c:pt idx="3">
                  <c:v>29750</c:v>
                </c:pt>
                <c:pt idx="6">
                  <c:v>31277</c:v>
                </c:pt>
                <c:pt idx="9">
                  <c:v>31809</c:v>
                </c:pt>
                <c:pt idx="12">
                  <c:v>31921</c:v>
                </c:pt>
              </c:numCache>
            </c:numRef>
          </c:val>
          <c:extLst>
            <c:ext xmlns:c16="http://schemas.microsoft.com/office/drawing/2014/chart" uri="{C3380CC4-5D6E-409C-BE32-E72D297353CC}">
              <c16:uniqueId val="{00000008-F8BF-4F1F-902C-783FE142C4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2537</c:v>
                </c:pt>
                <c:pt idx="3">
                  <c:v>1315</c:v>
                </c:pt>
                <c:pt idx="6">
                  <c:v>1244</c:v>
                </c:pt>
                <c:pt idx="9">
                  <c:v>1189</c:v>
                </c:pt>
                <c:pt idx="12">
                  <c:v>1147</c:v>
                </c:pt>
              </c:numCache>
            </c:numRef>
          </c:val>
          <c:extLst>
            <c:ext xmlns:c16="http://schemas.microsoft.com/office/drawing/2014/chart" uri="{C3380CC4-5D6E-409C-BE32-E72D297353CC}">
              <c16:uniqueId val="{00000009-F8BF-4F1F-902C-783FE142C4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85090</c:v>
                </c:pt>
                <c:pt idx="3">
                  <c:v>84585</c:v>
                </c:pt>
                <c:pt idx="6">
                  <c:v>84539</c:v>
                </c:pt>
                <c:pt idx="9">
                  <c:v>88655</c:v>
                </c:pt>
                <c:pt idx="12">
                  <c:v>87623</c:v>
                </c:pt>
              </c:numCache>
            </c:numRef>
          </c:val>
          <c:extLst>
            <c:ext xmlns:c16="http://schemas.microsoft.com/office/drawing/2014/chart" uri="{C3380CC4-5D6E-409C-BE32-E72D297353CC}">
              <c16:uniqueId val="{0000000A-F8BF-4F1F-902C-783FE142C4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29572</c:v>
                </c:pt>
                <c:pt idx="2">
                  <c:v>#N/A</c:v>
                </c:pt>
                <c:pt idx="3">
                  <c:v>#N/A</c:v>
                </c:pt>
                <c:pt idx="4">
                  <c:v>31275</c:v>
                </c:pt>
                <c:pt idx="5">
                  <c:v>#N/A</c:v>
                </c:pt>
                <c:pt idx="6">
                  <c:v>#N/A</c:v>
                </c:pt>
                <c:pt idx="7">
                  <c:v>30910</c:v>
                </c:pt>
                <c:pt idx="8">
                  <c:v>#N/A</c:v>
                </c:pt>
                <c:pt idx="9">
                  <c:v>#N/A</c:v>
                </c:pt>
                <c:pt idx="10">
                  <c:v>32857</c:v>
                </c:pt>
                <c:pt idx="11">
                  <c:v>#N/A</c:v>
                </c:pt>
                <c:pt idx="12">
                  <c:v>#N/A</c:v>
                </c:pt>
                <c:pt idx="13">
                  <c:v>31714</c:v>
                </c:pt>
                <c:pt idx="14">
                  <c:v>#N/A</c:v>
                </c:pt>
              </c:numCache>
            </c:numRef>
          </c:val>
          <c:smooth val="0"/>
          <c:extLst>
            <c:ext xmlns:c16="http://schemas.microsoft.com/office/drawing/2014/chart" uri="{C3380CC4-5D6E-409C-BE32-E72D297353CC}">
              <c16:uniqueId val="{0000000B-F8BF-4F1F-902C-783FE142C4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1140</c:v>
                </c:pt>
                <c:pt idx="1">
                  <c:v>3115</c:v>
                </c:pt>
                <c:pt idx="2">
                  <c:v>3308</c:v>
                </c:pt>
              </c:numCache>
            </c:numRef>
          </c:val>
          <c:extLst>
            <c:ext xmlns:c16="http://schemas.microsoft.com/office/drawing/2014/chart" uri="{C3380CC4-5D6E-409C-BE32-E72D297353CC}">
              <c16:uniqueId val="{00000000-3942-4378-BCDE-9780FBFD1E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433</c:v>
                </c:pt>
                <c:pt idx="1">
                  <c:v>403</c:v>
                </c:pt>
                <c:pt idx="2">
                  <c:v>399</c:v>
                </c:pt>
              </c:numCache>
            </c:numRef>
          </c:val>
          <c:extLst>
            <c:ext xmlns:c16="http://schemas.microsoft.com/office/drawing/2014/chart" uri="{C3380CC4-5D6E-409C-BE32-E72D297353CC}">
              <c16:uniqueId val="{00000001-3942-4378-BCDE-9780FBFD1E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14161</c:v>
                </c:pt>
                <c:pt idx="1">
                  <c:v>15337</c:v>
                </c:pt>
                <c:pt idx="2">
                  <c:v>18623</c:v>
                </c:pt>
              </c:numCache>
            </c:numRef>
          </c:val>
          <c:extLst>
            <c:ext xmlns:c16="http://schemas.microsoft.com/office/drawing/2014/chart" uri="{C3380CC4-5D6E-409C-BE32-E72D297353CC}">
              <c16:uniqueId val="{00000002-3942-4378-BCDE-9780FBFD1E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実質公債費比率は、年々減少傾向にあったが、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分子のうち元利償還金は、過疎対策事業債や緊急防災・減災事業債などにより増加し、更に公営企業債の元利償還金に対する繰入金は、下水道事業会計などが増加している。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114.4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分子のうち充当可能財源等は減少したものの、地方債の現在高の減少などにより将来負担額が減少したため、数値は改善している。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類似団体平均と比較すると依然として高い水準で推移しており、今後は、財政計画に基づく地方債の現在高の漸減及び公営企業の経営健全化による繰出金の削減を図り、財政の健全化に努める。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百万円、市がいつまでも光り輝くふるさとであり続けるための手段を講じ、もって市の更なる発展に寄与するため事業の財源としてふるさと寄附金基金寄附金を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百万円取り崩した一方、ふるさと寄附金の増加によりふるさと寄附金基金に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百万円、モーターボート競走事業収益金などを響創のまちづくり基金に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市民会館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・ふるさと寄附金基金：特別支援教育費や子どもの医療費助成費など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・響創のまちづくり基金：情報化基盤光ケーブル推進事業補助金や予防接種費など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・公共施設整備基金：新庁舎整備事業費や道路維持改良費など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・ふるさと寄附金基金：寄附金額に応じて積立を行い、後年度計画的に事業充当を行う。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以降は歳計剰余金処分などにより基金残高が増加している。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百万円を行った一方、歳計剰余金処分など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の横ばいで推移し、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扶助費や補助費等が減少したものの、職員給等の増加に伴う人件費のほか、物件費、公債費の増により、歳出全体としては増加した。歳入においては、地方税が増加したものの、地方特例交付金等、地方交付税や臨時財政対策債の減により、全体としては減少したため、経常支比率は前年度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ポイント悪化した。今後も、人件費の適正化や公共施設等総合管理計画に基づく公共建築物保有量の削減を図るとともに、事務事業の点検、見直しを進め義務的経費の削減に努める。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94343</xdr:rowOff>
    </xdr:from>
    <xdr:to>
      <xdr:col>23</xdr:col>
      <xdr:colOff>133350</xdr:colOff>
      <xdr:row>68</xdr:row>
      <xdr:rowOff>78619</xdr:rowOff>
    </xdr:to>
    <xdr:cxnSp macro="">
      <xdr:nvCxnSpPr>
        <xdr:cNvPr id="131" name="直線コネクタ 130"/>
        <xdr:cNvCxnSpPr/>
      </xdr:nvCxnSpPr>
      <xdr:spPr>
        <a:xfrm flipV="1">
          <a:off x="4953000" y="10381343"/>
          <a:ext cx="0" cy="1355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50696</xdr:rowOff>
    </xdr:from>
    <xdr:ext cx="762000" cy="259045"/>
    <xdr:sp macro="" textlink="">
      <xdr:nvSpPr>
        <xdr:cNvPr id="132" name="財政構造の弾力性最小値テキスト"/>
        <xdr:cNvSpPr txBox="1"/>
      </xdr:nvSpPr>
      <xdr:spPr>
        <a:xfrm>
          <a:off x="5041900" y="117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78619</xdr:rowOff>
    </xdr:from>
    <xdr:to>
      <xdr:col>24</xdr:col>
      <xdr:colOff>12700</xdr:colOff>
      <xdr:row>68</xdr:row>
      <xdr:rowOff>78619</xdr:rowOff>
    </xdr:to>
    <xdr:cxnSp macro="">
      <xdr:nvCxnSpPr>
        <xdr:cNvPr id="133" name="直線コネクタ 132"/>
        <xdr:cNvCxnSpPr/>
      </xdr:nvCxnSpPr>
      <xdr:spPr>
        <a:xfrm>
          <a:off x="4864100" y="1173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9270</xdr:rowOff>
    </xdr:from>
    <xdr:ext cx="762000" cy="259045"/>
    <xdr:sp macro="" textlink="">
      <xdr:nvSpPr>
        <xdr:cNvPr id="134" name="財政構造の弾力性最大値テキスト"/>
        <xdr:cNvSpPr txBox="1"/>
      </xdr:nvSpPr>
      <xdr:spPr>
        <a:xfrm>
          <a:off x="5041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94343</xdr:rowOff>
    </xdr:from>
    <xdr:to>
      <xdr:col>24</xdr:col>
      <xdr:colOff>12700</xdr:colOff>
      <xdr:row>60</xdr:row>
      <xdr:rowOff>94343</xdr:rowOff>
    </xdr:to>
    <xdr:cxnSp macro="">
      <xdr:nvCxnSpPr>
        <xdr:cNvPr id="135" name="直線コネクタ 134"/>
        <xdr:cNvCxnSpPr/>
      </xdr:nvCxnSpPr>
      <xdr:spPr>
        <a:xfrm>
          <a:off x="4864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60</xdr:row>
      <xdr:rowOff>105833</xdr:rowOff>
    </xdr:to>
    <xdr:cxnSp macro="">
      <xdr:nvCxnSpPr>
        <xdr:cNvPr id="136" name="直線コネクタ 135"/>
        <xdr:cNvCxnSpPr/>
      </xdr:nvCxnSpPr>
      <xdr:spPr>
        <a:xfrm>
          <a:off x="4114800" y="1007110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121755</xdr:rowOff>
    </xdr:from>
    <xdr:ext cx="762000" cy="259045"/>
    <xdr:sp macro="" textlink="">
      <xdr:nvSpPr>
        <xdr:cNvPr id="137" name="財政構造の弾力性平均値テキスト"/>
        <xdr:cNvSpPr txBox="1"/>
      </xdr:nvSpPr>
      <xdr:spPr>
        <a:xfrm>
          <a:off x="5041900" y="1092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38" name="フローチャート: 判断 137"/>
        <xdr:cNvSpPr/>
      </xdr:nvSpPr>
      <xdr:spPr>
        <a:xfrm>
          <a:off x="49022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62</xdr:row>
      <xdr:rowOff>38705</xdr:rowOff>
    </xdr:to>
    <xdr:cxnSp macro="">
      <xdr:nvCxnSpPr>
        <xdr:cNvPr id="139" name="直線コネクタ 138"/>
        <xdr:cNvCxnSpPr/>
      </xdr:nvCxnSpPr>
      <xdr:spPr>
        <a:xfrm flipV="1">
          <a:off x="3225800" y="10071100"/>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158448</xdr:rowOff>
    </xdr:from>
    <xdr:to>
      <xdr:col>19</xdr:col>
      <xdr:colOff>184150</xdr:colOff>
      <xdr:row>61</xdr:row>
      <xdr:rowOff>88598</xdr:rowOff>
    </xdr:to>
    <xdr:sp macro="" textlink="">
      <xdr:nvSpPr>
        <xdr:cNvPr id="140" name="フローチャート: 判断 139"/>
        <xdr:cNvSpPr/>
      </xdr:nvSpPr>
      <xdr:spPr>
        <a:xfrm>
          <a:off x="4064000" y="1044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73375</xdr:rowOff>
    </xdr:from>
    <xdr:ext cx="736600" cy="259045"/>
    <xdr:sp macro="" textlink="">
      <xdr:nvSpPr>
        <xdr:cNvPr id="141" name="テキスト ボックス 140"/>
        <xdr:cNvSpPr txBox="1"/>
      </xdr:nvSpPr>
      <xdr:spPr>
        <a:xfrm>
          <a:off x="3733800" y="1053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38705</xdr:rowOff>
    </xdr:from>
    <xdr:to>
      <xdr:col>15</xdr:col>
      <xdr:colOff>82550</xdr:colOff>
      <xdr:row>63</xdr:row>
      <xdr:rowOff>131535</xdr:rowOff>
    </xdr:to>
    <xdr:cxnSp macro="">
      <xdr:nvCxnSpPr>
        <xdr:cNvPr id="142" name="直線コネクタ 141"/>
        <xdr:cNvCxnSpPr/>
      </xdr:nvCxnSpPr>
      <xdr:spPr>
        <a:xfrm flipV="1">
          <a:off x="2336800" y="10668605"/>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43" name="フローチャート: 判断 142"/>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44" name="テキスト ボックス 14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16631</xdr:rowOff>
    </xdr:from>
    <xdr:to>
      <xdr:col>11</xdr:col>
      <xdr:colOff>31750</xdr:colOff>
      <xdr:row>63</xdr:row>
      <xdr:rowOff>131535</xdr:rowOff>
    </xdr:to>
    <xdr:cxnSp macro="">
      <xdr:nvCxnSpPr>
        <xdr:cNvPr id="145" name="直線コネクタ 144"/>
        <xdr:cNvCxnSpPr/>
      </xdr:nvCxnSpPr>
      <xdr:spPr>
        <a:xfrm>
          <a:off x="1447800" y="108179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161169</xdr:rowOff>
    </xdr:from>
    <xdr:to>
      <xdr:col>11</xdr:col>
      <xdr:colOff>82550</xdr:colOff>
      <xdr:row>64</xdr:row>
      <xdr:rowOff>91319</xdr:rowOff>
    </xdr:to>
    <xdr:sp macro="" textlink="">
      <xdr:nvSpPr>
        <xdr:cNvPr id="146" name="フローチャート: 判断 145"/>
        <xdr:cNvSpPr/>
      </xdr:nvSpPr>
      <xdr:spPr>
        <a:xfrm>
          <a:off x="2286000" y="109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76096</xdr:rowOff>
    </xdr:from>
    <xdr:ext cx="762000" cy="259045"/>
    <xdr:sp macro="" textlink="">
      <xdr:nvSpPr>
        <xdr:cNvPr id="147" name="テキスト ボックス 146"/>
        <xdr:cNvSpPr txBox="1"/>
      </xdr:nvSpPr>
      <xdr:spPr>
        <a:xfrm>
          <a:off x="1955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137281</xdr:rowOff>
    </xdr:from>
    <xdr:to>
      <xdr:col>7</xdr:col>
      <xdr:colOff>31750</xdr:colOff>
      <xdr:row>63</xdr:row>
      <xdr:rowOff>67431</xdr:rowOff>
    </xdr:to>
    <xdr:sp macro="" textlink="">
      <xdr:nvSpPr>
        <xdr:cNvPr id="148" name="フローチャート: 判断 147"/>
        <xdr:cNvSpPr/>
      </xdr:nvSpPr>
      <xdr:spPr>
        <a:xfrm>
          <a:off x="1397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77608</xdr:rowOff>
    </xdr:from>
    <xdr:ext cx="762000" cy="259045"/>
    <xdr:sp macro="" textlink="">
      <xdr:nvSpPr>
        <xdr:cNvPr id="149" name="テキスト ボックス 148"/>
        <xdr:cNvSpPr txBox="1"/>
      </xdr:nvSpPr>
      <xdr:spPr>
        <a:xfrm>
          <a:off x="1066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5" name="楕円 154"/>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147760</xdr:rowOff>
    </xdr:from>
    <xdr:ext cx="762000" cy="259045"/>
    <xdr:sp macro="" textlink="">
      <xdr:nvSpPr>
        <xdr:cNvPr id="156" name="財政構造の弾力性該当値テキスト"/>
        <xdr:cNvSpPr txBox="1"/>
      </xdr:nvSpPr>
      <xdr:spPr>
        <a:xfrm>
          <a:off x="5041900" y="102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7" name="楕円 156"/>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16527</xdr:rowOff>
    </xdr:from>
    <xdr:ext cx="736600" cy="259045"/>
    <xdr:sp macro="" textlink="">
      <xdr:nvSpPr>
        <xdr:cNvPr id="158" name="テキスト ボックス 157"/>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9" name="楕円 158"/>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99682</xdr:rowOff>
    </xdr:from>
    <xdr:ext cx="762000" cy="259045"/>
    <xdr:sp macro="" textlink="">
      <xdr:nvSpPr>
        <xdr:cNvPr id="160" name="テキスト ボックス 159"/>
        <xdr:cNvSpPr txBox="1"/>
      </xdr:nvSpPr>
      <xdr:spPr>
        <a:xfrm>
          <a:off x="2844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80735</xdr:rowOff>
    </xdr:from>
    <xdr:to>
      <xdr:col>11</xdr:col>
      <xdr:colOff>82550</xdr:colOff>
      <xdr:row>64</xdr:row>
      <xdr:rowOff>10885</xdr:rowOff>
    </xdr:to>
    <xdr:sp macro="" textlink="">
      <xdr:nvSpPr>
        <xdr:cNvPr id="161" name="楕円 160"/>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21062</xdr:rowOff>
    </xdr:from>
    <xdr:ext cx="762000" cy="259045"/>
    <xdr:sp macro="" textlink="">
      <xdr:nvSpPr>
        <xdr:cNvPr id="162" name="テキスト ボックス 161"/>
        <xdr:cNvSpPr txBox="1"/>
      </xdr:nvSpPr>
      <xdr:spPr>
        <a:xfrm>
          <a:off x="1955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137281</xdr:rowOff>
    </xdr:from>
    <xdr:to>
      <xdr:col>7</xdr:col>
      <xdr:colOff>31750</xdr:colOff>
      <xdr:row>63</xdr:row>
      <xdr:rowOff>67431</xdr:rowOff>
    </xdr:to>
    <xdr:sp macro="" textlink="">
      <xdr:nvSpPr>
        <xdr:cNvPr id="163" name="楕円 162"/>
        <xdr:cNvSpPr/>
      </xdr:nvSpPr>
      <xdr:spPr>
        <a:xfrm>
          <a:off x="1397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52208</xdr:rowOff>
    </xdr:from>
    <xdr:ext cx="762000" cy="259045"/>
    <xdr:sp macro="" textlink="">
      <xdr:nvSpPr>
        <xdr:cNvPr id="164" name="テキスト ボックス 163"/>
        <xdr:cNvSpPr txBox="1"/>
      </xdr:nvSpPr>
      <xdr:spPr>
        <a:xfrm>
          <a:off x="1066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改定や職員構成の変化等に伴う職員給の増、退職者数の増加に伴う退職手当の増などにより人件費は増加した。また、清掃センター維持管理業務費や新型コロナウイルスワクチン接種事業費等が減少したものの、防災情報ネットワーク整備費やプレミアム付商品券発行事業費等の増加に伴い、物件費全体としては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職員数や公共施設数が多いため、類似団体平均を大きく上回っている。今後は、事務事業の見直しなどによる物件費の削減及び公共施設等総合管理計画に基づく公共建築物保有量の削減による維持管理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83682</xdr:rowOff>
    </xdr:from>
    <xdr:to>
      <xdr:col>23</xdr:col>
      <xdr:colOff>133350</xdr:colOff>
      <xdr:row>90</xdr:row>
      <xdr:rowOff>76761</xdr:rowOff>
    </xdr:to>
    <xdr:cxnSp macro="">
      <xdr:nvCxnSpPr>
        <xdr:cNvPr id="194" name="直線コネクタ 193"/>
        <xdr:cNvCxnSpPr/>
      </xdr:nvCxnSpPr>
      <xdr:spPr>
        <a:xfrm flipV="1">
          <a:off x="4953000" y="13799682"/>
          <a:ext cx="0" cy="1707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48838</xdr:rowOff>
    </xdr:from>
    <xdr:ext cx="762000" cy="259045"/>
    <xdr:sp macro="" textlink="">
      <xdr:nvSpPr>
        <xdr:cNvPr id="195" name="人件費・物件費等の状況最小値テキスト"/>
        <xdr:cNvSpPr txBox="1"/>
      </xdr:nvSpPr>
      <xdr:spPr>
        <a:xfrm>
          <a:off x="5041900" y="154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76761</xdr:rowOff>
    </xdr:from>
    <xdr:to>
      <xdr:col>24</xdr:col>
      <xdr:colOff>12700</xdr:colOff>
      <xdr:row>90</xdr:row>
      <xdr:rowOff>76761</xdr:rowOff>
    </xdr:to>
    <xdr:cxnSp macro="">
      <xdr:nvCxnSpPr>
        <xdr:cNvPr id="196" name="直線コネクタ 195"/>
        <xdr:cNvCxnSpPr/>
      </xdr:nvCxnSpPr>
      <xdr:spPr>
        <a:xfrm>
          <a:off x="4864100" y="1550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170059</xdr:rowOff>
    </xdr:from>
    <xdr:ext cx="762000" cy="259045"/>
    <xdr:sp macro="" textlink="">
      <xdr:nvSpPr>
        <xdr:cNvPr id="197" name="人件費・物件費等の状況最大値テキスト"/>
        <xdr:cNvSpPr txBox="1"/>
      </xdr:nvSpPr>
      <xdr:spPr>
        <a:xfrm>
          <a:off x="5041900" y="135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83682</xdr:rowOff>
    </xdr:from>
    <xdr:to>
      <xdr:col>24</xdr:col>
      <xdr:colOff>12700</xdr:colOff>
      <xdr:row>80</xdr:row>
      <xdr:rowOff>83682</xdr:rowOff>
    </xdr:to>
    <xdr:cxnSp macro="">
      <xdr:nvCxnSpPr>
        <xdr:cNvPr id="198" name="直線コネクタ 197"/>
        <xdr:cNvCxnSpPr/>
      </xdr:nvCxnSpPr>
      <xdr:spPr>
        <a:xfrm>
          <a:off x="4864100" y="1379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77558</xdr:rowOff>
    </xdr:from>
    <xdr:to>
      <xdr:col>23</xdr:col>
      <xdr:colOff>133350</xdr:colOff>
      <xdr:row>90</xdr:row>
      <xdr:rowOff>19252</xdr:rowOff>
    </xdr:to>
    <xdr:cxnSp macro="">
      <xdr:nvCxnSpPr>
        <xdr:cNvPr id="199" name="直線コネクタ 198"/>
        <xdr:cNvCxnSpPr/>
      </xdr:nvCxnSpPr>
      <xdr:spPr>
        <a:xfrm>
          <a:off x="4114800" y="15165158"/>
          <a:ext cx="838200" cy="2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64457</xdr:rowOff>
    </xdr:from>
    <xdr:ext cx="762000" cy="259045"/>
    <xdr:sp macro="" textlink="">
      <xdr:nvSpPr>
        <xdr:cNvPr id="200" name="人件費・物件費等の状況平均値テキスト"/>
        <xdr:cNvSpPr txBox="1"/>
      </xdr:nvSpPr>
      <xdr:spPr>
        <a:xfrm>
          <a:off x="5041900" y="1446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47930</xdr:rowOff>
    </xdr:from>
    <xdr:to>
      <xdr:col>23</xdr:col>
      <xdr:colOff>184150</xdr:colOff>
      <xdr:row>85</xdr:row>
      <xdr:rowOff>149530</xdr:rowOff>
    </xdr:to>
    <xdr:sp macro="" textlink="">
      <xdr:nvSpPr>
        <xdr:cNvPr id="201" name="フローチャート: 判断 200"/>
        <xdr:cNvSpPr/>
      </xdr:nvSpPr>
      <xdr:spPr>
        <a:xfrm>
          <a:off x="4902200" y="146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76318</xdr:rowOff>
    </xdr:from>
    <xdr:to>
      <xdr:col>19</xdr:col>
      <xdr:colOff>133350</xdr:colOff>
      <xdr:row>88</xdr:row>
      <xdr:rowOff>77558</xdr:rowOff>
    </xdr:to>
    <xdr:cxnSp macro="">
      <xdr:nvCxnSpPr>
        <xdr:cNvPr id="202" name="直線コネクタ 201"/>
        <xdr:cNvCxnSpPr/>
      </xdr:nvCxnSpPr>
      <xdr:spPr>
        <a:xfrm>
          <a:off x="3225800" y="14992468"/>
          <a:ext cx="889000" cy="17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111379</xdr:rowOff>
    </xdr:from>
    <xdr:to>
      <xdr:col>19</xdr:col>
      <xdr:colOff>184150</xdr:colOff>
      <xdr:row>85</xdr:row>
      <xdr:rowOff>41529</xdr:rowOff>
    </xdr:to>
    <xdr:sp macro="" textlink="">
      <xdr:nvSpPr>
        <xdr:cNvPr id="203" name="フローチャート: 判断 202"/>
        <xdr:cNvSpPr/>
      </xdr:nvSpPr>
      <xdr:spPr>
        <a:xfrm>
          <a:off x="4064000" y="1451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51706</xdr:rowOff>
    </xdr:from>
    <xdr:ext cx="736600" cy="259045"/>
    <xdr:sp macro="" textlink="">
      <xdr:nvSpPr>
        <xdr:cNvPr id="204" name="テキスト ボックス 203"/>
        <xdr:cNvSpPr txBox="1"/>
      </xdr:nvSpPr>
      <xdr:spPr>
        <a:xfrm>
          <a:off x="3733800" y="1428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31583</xdr:rowOff>
    </xdr:from>
    <xdr:to>
      <xdr:col>15</xdr:col>
      <xdr:colOff>82550</xdr:colOff>
      <xdr:row>87</xdr:row>
      <xdr:rowOff>76318</xdr:rowOff>
    </xdr:to>
    <xdr:cxnSp macro="">
      <xdr:nvCxnSpPr>
        <xdr:cNvPr id="205" name="直線コネクタ 204"/>
        <xdr:cNvCxnSpPr/>
      </xdr:nvCxnSpPr>
      <xdr:spPr>
        <a:xfrm>
          <a:off x="2336800" y="14776283"/>
          <a:ext cx="889000" cy="2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115856</xdr:rowOff>
    </xdr:from>
    <xdr:to>
      <xdr:col>15</xdr:col>
      <xdr:colOff>133350</xdr:colOff>
      <xdr:row>83</xdr:row>
      <xdr:rowOff>46006</xdr:rowOff>
    </xdr:to>
    <xdr:sp macro="" textlink="">
      <xdr:nvSpPr>
        <xdr:cNvPr id="206" name="フローチャート: 判断 205"/>
        <xdr:cNvSpPr/>
      </xdr:nvSpPr>
      <xdr:spPr>
        <a:xfrm>
          <a:off x="3175000" y="1417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56183</xdr:rowOff>
    </xdr:from>
    <xdr:ext cx="762000" cy="259045"/>
    <xdr:sp macro="" textlink="">
      <xdr:nvSpPr>
        <xdr:cNvPr id="207" name="テキスト ボックス 206"/>
        <xdr:cNvSpPr txBox="1"/>
      </xdr:nvSpPr>
      <xdr:spPr>
        <a:xfrm>
          <a:off x="2844800" y="139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31583</xdr:rowOff>
    </xdr:from>
    <xdr:to>
      <xdr:col>11</xdr:col>
      <xdr:colOff>31750</xdr:colOff>
      <xdr:row>86</xdr:row>
      <xdr:rowOff>125067</xdr:rowOff>
    </xdr:to>
    <xdr:cxnSp macro="">
      <xdr:nvCxnSpPr>
        <xdr:cNvPr id="208" name="直線コネクタ 207"/>
        <xdr:cNvCxnSpPr/>
      </xdr:nvCxnSpPr>
      <xdr:spPr>
        <a:xfrm flipV="1">
          <a:off x="1447800" y="14776283"/>
          <a:ext cx="889000" cy="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28572</xdr:rowOff>
    </xdr:from>
    <xdr:to>
      <xdr:col>11</xdr:col>
      <xdr:colOff>82550</xdr:colOff>
      <xdr:row>81</xdr:row>
      <xdr:rowOff>130172</xdr:rowOff>
    </xdr:to>
    <xdr:sp macro="" textlink="">
      <xdr:nvSpPr>
        <xdr:cNvPr id="209" name="フローチャート: 判断 208"/>
        <xdr:cNvSpPr/>
      </xdr:nvSpPr>
      <xdr:spPr>
        <a:xfrm>
          <a:off x="2286000" y="1391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140349</xdr:rowOff>
    </xdr:from>
    <xdr:ext cx="762000" cy="259045"/>
    <xdr:sp macro="" textlink="">
      <xdr:nvSpPr>
        <xdr:cNvPr id="210" name="テキスト ボックス 209"/>
        <xdr:cNvSpPr txBox="1"/>
      </xdr:nvSpPr>
      <xdr:spPr>
        <a:xfrm>
          <a:off x="1955800" y="136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118804</xdr:rowOff>
    </xdr:from>
    <xdr:to>
      <xdr:col>7</xdr:col>
      <xdr:colOff>31750</xdr:colOff>
      <xdr:row>81</xdr:row>
      <xdr:rowOff>48954</xdr:rowOff>
    </xdr:to>
    <xdr:sp macro="" textlink="">
      <xdr:nvSpPr>
        <xdr:cNvPr id="211" name="フローチャート: 判断 210"/>
        <xdr:cNvSpPr/>
      </xdr:nvSpPr>
      <xdr:spPr>
        <a:xfrm>
          <a:off x="1397000" y="138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59131</xdr:rowOff>
    </xdr:from>
    <xdr:ext cx="762000" cy="259045"/>
    <xdr:sp macro="" textlink="">
      <xdr:nvSpPr>
        <xdr:cNvPr id="212" name="テキスト ボックス 211"/>
        <xdr:cNvSpPr txBox="1"/>
      </xdr:nvSpPr>
      <xdr:spPr>
        <a:xfrm>
          <a:off x="1066800" y="136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139902</xdr:rowOff>
    </xdr:from>
    <xdr:to>
      <xdr:col>23</xdr:col>
      <xdr:colOff>184150</xdr:colOff>
      <xdr:row>90</xdr:row>
      <xdr:rowOff>70052</xdr:rowOff>
    </xdr:to>
    <xdr:sp macro="" textlink="">
      <xdr:nvSpPr>
        <xdr:cNvPr id="218" name="楕円 217"/>
        <xdr:cNvSpPr/>
      </xdr:nvSpPr>
      <xdr:spPr>
        <a:xfrm>
          <a:off x="4902200" y="153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35779</xdr:rowOff>
    </xdr:from>
    <xdr:ext cx="762000" cy="259045"/>
    <xdr:sp macro="" textlink="">
      <xdr:nvSpPr>
        <xdr:cNvPr id="219" name="人件費・物件費等の状況該当値テキスト"/>
        <xdr:cNvSpPr txBox="1"/>
      </xdr:nvSpPr>
      <xdr:spPr>
        <a:xfrm>
          <a:off x="5041900" y="152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26758</xdr:rowOff>
    </xdr:from>
    <xdr:to>
      <xdr:col>19</xdr:col>
      <xdr:colOff>184150</xdr:colOff>
      <xdr:row>88</xdr:row>
      <xdr:rowOff>128358</xdr:rowOff>
    </xdr:to>
    <xdr:sp macro="" textlink="">
      <xdr:nvSpPr>
        <xdr:cNvPr id="220" name="楕円 219"/>
        <xdr:cNvSpPr/>
      </xdr:nvSpPr>
      <xdr:spPr>
        <a:xfrm>
          <a:off x="4064000" y="151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113135</xdr:rowOff>
    </xdr:from>
    <xdr:ext cx="736600" cy="259045"/>
    <xdr:sp macro="" textlink="">
      <xdr:nvSpPr>
        <xdr:cNvPr id="221" name="テキスト ボックス 220"/>
        <xdr:cNvSpPr txBox="1"/>
      </xdr:nvSpPr>
      <xdr:spPr>
        <a:xfrm>
          <a:off x="3733800" y="1520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25518</xdr:rowOff>
    </xdr:from>
    <xdr:to>
      <xdr:col>15</xdr:col>
      <xdr:colOff>133350</xdr:colOff>
      <xdr:row>87</xdr:row>
      <xdr:rowOff>127118</xdr:rowOff>
    </xdr:to>
    <xdr:sp macro="" textlink="">
      <xdr:nvSpPr>
        <xdr:cNvPr id="222" name="楕円 221"/>
        <xdr:cNvSpPr/>
      </xdr:nvSpPr>
      <xdr:spPr>
        <a:xfrm>
          <a:off x="3175000" y="149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111895</xdr:rowOff>
    </xdr:from>
    <xdr:ext cx="762000" cy="259045"/>
    <xdr:sp macro="" textlink="">
      <xdr:nvSpPr>
        <xdr:cNvPr id="223" name="テキスト ボックス 222"/>
        <xdr:cNvSpPr txBox="1"/>
      </xdr:nvSpPr>
      <xdr:spPr>
        <a:xfrm>
          <a:off x="2844800" y="150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152233</xdr:rowOff>
    </xdr:from>
    <xdr:to>
      <xdr:col>11</xdr:col>
      <xdr:colOff>82550</xdr:colOff>
      <xdr:row>86</xdr:row>
      <xdr:rowOff>82383</xdr:rowOff>
    </xdr:to>
    <xdr:sp macro="" textlink="">
      <xdr:nvSpPr>
        <xdr:cNvPr id="224" name="楕円 223"/>
        <xdr:cNvSpPr/>
      </xdr:nvSpPr>
      <xdr:spPr>
        <a:xfrm>
          <a:off x="2286000" y="147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67160</xdr:rowOff>
    </xdr:from>
    <xdr:ext cx="762000" cy="259045"/>
    <xdr:sp macro="" textlink="">
      <xdr:nvSpPr>
        <xdr:cNvPr id="225" name="テキスト ボックス 224"/>
        <xdr:cNvSpPr txBox="1"/>
      </xdr:nvSpPr>
      <xdr:spPr>
        <a:xfrm>
          <a:off x="1955800" y="1481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74267</xdr:rowOff>
    </xdr:from>
    <xdr:to>
      <xdr:col>7</xdr:col>
      <xdr:colOff>31750</xdr:colOff>
      <xdr:row>87</xdr:row>
      <xdr:rowOff>4417</xdr:rowOff>
    </xdr:to>
    <xdr:sp macro="" textlink="">
      <xdr:nvSpPr>
        <xdr:cNvPr id="226" name="楕円 225"/>
        <xdr:cNvSpPr/>
      </xdr:nvSpPr>
      <xdr:spPr>
        <a:xfrm>
          <a:off x="1397000" y="14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160644</xdr:rowOff>
    </xdr:from>
    <xdr:ext cx="762000" cy="259045"/>
    <xdr:sp macro="" textlink="">
      <xdr:nvSpPr>
        <xdr:cNvPr id="227" name="テキスト ボックス 226"/>
        <xdr:cNvSpPr txBox="1"/>
      </xdr:nvSpPr>
      <xdr:spPr>
        <a:xfrm>
          <a:off x="1066800" y="14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年度からほぼ横ばいであり、全国市平均、類似団体との比較においては、依然平均を下回っている状況である。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今後も、給与については、国や他の地方公共団体及び地域の民間企業の給与水準を考慮しながら適正化に努める。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8" name="直線コネクタ 257"/>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9"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60" name="直線コネクタ 259"/>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6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2" name="直線コネクタ 26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65314</xdr:rowOff>
    </xdr:to>
    <xdr:cxnSp macro="">
      <xdr:nvCxnSpPr>
        <xdr:cNvPr id="263" name="直線コネクタ 262"/>
        <xdr:cNvCxnSpPr/>
      </xdr:nvCxnSpPr>
      <xdr:spPr>
        <a:xfrm flipV="1">
          <a:off x="16179800" y="143637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64"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5" name="フローチャート: 判断 264"/>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6" name="直線コネクタ 265"/>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7" name="フローチャート: 判断 26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8" name="テキスト ボックス 26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30843</xdr:rowOff>
    </xdr:to>
    <xdr:cxnSp macro="">
      <xdr:nvCxnSpPr>
        <xdr:cNvPr id="269" name="直線コネクタ 268"/>
        <xdr:cNvCxnSpPr/>
      </xdr:nvCxnSpPr>
      <xdr:spPr>
        <a:xfrm>
          <a:off x="14401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1" name="テキスト ボックス 270"/>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65314</xdr:rowOff>
    </xdr:to>
    <xdr:cxnSp macro="">
      <xdr:nvCxnSpPr>
        <xdr:cNvPr id="272" name="直線コネクタ 271"/>
        <xdr:cNvCxnSpPr/>
      </xdr:nvCxnSpPr>
      <xdr:spPr>
        <a:xfrm flipV="1">
          <a:off x="13512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3" name="フローチャート: 判断 272"/>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4" name="テキスト ボックス 273"/>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5" name="フローチャート: 判断 274"/>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76" name="テキスト ボックス 275"/>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2" name="楕円 28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4" name="楕円 283"/>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5" name="テキスト ボックス 284"/>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7" name="テキスト ボックス 28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8" name="楕円 287"/>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9" name="テキスト ボックス 288"/>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90" name="楕円 28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91" name="テキスト ボックス 290"/>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大型合併により類似団体と比較し職員数が多く、また、市の面積が広いことにより支所・出張所を配置せざるを得ず、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年度の職員数は類似団体平均を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年度と比較すると、類似団体が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人の増加となっている。また、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人増加しており、人口減の影響もあり人口千人当たり職員数は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人の増加となった。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今後も、唐津市定員管理計画に基づき、適正な定員管理に努める。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21" name="直線コネクタ 320"/>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2"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3" name="直線コネクタ 322"/>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4" name="定員管理の状況最大値テキスト"/>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5" name="直線コネクタ 324"/>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162983</xdr:rowOff>
    </xdr:from>
    <xdr:to>
      <xdr:col>81</xdr:col>
      <xdr:colOff>44450</xdr:colOff>
      <xdr:row>67</xdr:row>
      <xdr:rowOff>80010</xdr:rowOff>
    </xdr:to>
    <xdr:cxnSp macro="">
      <xdr:nvCxnSpPr>
        <xdr:cNvPr id="326" name="直線コネクタ 325"/>
        <xdr:cNvCxnSpPr/>
      </xdr:nvCxnSpPr>
      <xdr:spPr>
        <a:xfrm>
          <a:off x="16179800" y="1147868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98654</xdr:rowOff>
    </xdr:from>
    <xdr:ext cx="762000" cy="259045"/>
    <xdr:sp macro="" textlink="">
      <xdr:nvSpPr>
        <xdr:cNvPr id="327" name="定員管理の状況平均値テキスト"/>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8" name="フローチャート: 判断 327"/>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118745</xdr:rowOff>
    </xdr:from>
    <xdr:to>
      <xdr:col>77</xdr:col>
      <xdr:colOff>44450</xdr:colOff>
      <xdr:row>66</xdr:row>
      <xdr:rowOff>162983</xdr:rowOff>
    </xdr:to>
    <xdr:cxnSp macro="">
      <xdr:nvCxnSpPr>
        <xdr:cNvPr id="329" name="直線コネクタ 328"/>
        <xdr:cNvCxnSpPr/>
      </xdr:nvCxnSpPr>
      <xdr:spPr>
        <a:xfrm>
          <a:off x="15290800" y="1143444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30" name="フローチャート: 判断 329"/>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31" name="テキスト ボックス 330"/>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106680</xdr:rowOff>
    </xdr:from>
    <xdr:to>
      <xdr:col>72</xdr:col>
      <xdr:colOff>203200</xdr:colOff>
      <xdr:row>66</xdr:row>
      <xdr:rowOff>118745</xdr:rowOff>
    </xdr:to>
    <xdr:cxnSp macro="">
      <xdr:nvCxnSpPr>
        <xdr:cNvPr id="332" name="直線コネクタ 331"/>
        <xdr:cNvCxnSpPr/>
      </xdr:nvCxnSpPr>
      <xdr:spPr>
        <a:xfrm>
          <a:off x="14401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3" name="フローチャート: 判断 332"/>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4" name="テキスト ボックス 333"/>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18204</xdr:rowOff>
    </xdr:from>
    <xdr:to>
      <xdr:col>68</xdr:col>
      <xdr:colOff>152400</xdr:colOff>
      <xdr:row>66</xdr:row>
      <xdr:rowOff>106680</xdr:rowOff>
    </xdr:to>
    <xdr:cxnSp macro="">
      <xdr:nvCxnSpPr>
        <xdr:cNvPr id="335" name="直線コネクタ 334"/>
        <xdr:cNvCxnSpPr/>
      </xdr:nvCxnSpPr>
      <xdr:spPr>
        <a:xfrm>
          <a:off x="13512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6" name="フローチャート: 判断 335"/>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37" name="テキスト ボックス 336"/>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8" name="フローチャート: 判断 337"/>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39" name="テキスト ボックス 338"/>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29210</xdr:rowOff>
    </xdr:from>
    <xdr:to>
      <xdr:col>81</xdr:col>
      <xdr:colOff>95250</xdr:colOff>
      <xdr:row>67</xdr:row>
      <xdr:rowOff>130810</xdr:rowOff>
    </xdr:to>
    <xdr:sp macro="" textlink="">
      <xdr:nvSpPr>
        <xdr:cNvPr id="345" name="楕円 344"/>
        <xdr:cNvSpPr/>
      </xdr:nvSpPr>
      <xdr:spPr>
        <a:xfrm>
          <a:off x="16967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96537</xdr:rowOff>
    </xdr:from>
    <xdr:ext cx="762000" cy="259045"/>
    <xdr:sp macro="" textlink="">
      <xdr:nvSpPr>
        <xdr:cNvPr id="346" name="定員管理の状況該当値テキスト"/>
        <xdr:cNvSpPr txBox="1"/>
      </xdr:nvSpPr>
      <xdr:spPr>
        <a:xfrm>
          <a:off x="17106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112183</xdr:rowOff>
    </xdr:from>
    <xdr:to>
      <xdr:col>77</xdr:col>
      <xdr:colOff>95250</xdr:colOff>
      <xdr:row>67</xdr:row>
      <xdr:rowOff>42333</xdr:rowOff>
    </xdr:to>
    <xdr:sp macro="" textlink="">
      <xdr:nvSpPr>
        <xdr:cNvPr id="347" name="楕円 346"/>
        <xdr:cNvSpPr/>
      </xdr:nvSpPr>
      <xdr:spPr>
        <a:xfrm>
          <a:off x="16129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27110</xdr:rowOff>
    </xdr:from>
    <xdr:ext cx="736600" cy="259045"/>
    <xdr:sp macro="" textlink="">
      <xdr:nvSpPr>
        <xdr:cNvPr id="348" name="テキスト ボックス 347"/>
        <xdr:cNvSpPr txBox="1"/>
      </xdr:nvSpPr>
      <xdr:spPr>
        <a:xfrm>
          <a:off x="15798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67945</xdr:rowOff>
    </xdr:from>
    <xdr:to>
      <xdr:col>73</xdr:col>
      <xdr:colOff>44450</xdr:colOff>
      <xdr:row>66</xdr:row>
      <xdr:rowOff>169545</xdr:rowOff>
    </xdr:to>
    <xdr:sp macro="" textlink="">
      <xdr:nvSpPr>
        <xdr:cNvPr id="349" name="楕円 348"/>
        <xdr:cNvSpPr/>
      </xdr:nvSpPr>
      <xdr:spPr>
        <a:xfrm>
          <a:off x="15240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154322</xdr:rowOff>
    </xdr:from>
    <xdr:ext cx="762000" cy="259045"/>
    <xdr:sp macro="" textlink="">
      <xdr:nvSpPr>
        <xdr:cNvPr id="350" name="テキスト ボックス 349"/>
        <xdr:cNvSpPr txBox="1"/>
      </xdr:nvSpPr>
      <xdr:spPr>
        <a:xfrm>
          <a:off x="14909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55880</xdr:rowOff>
    </xdr:from>
    <xdr:to>
      <xdr:col>68</xdr:col>
      <xdr:colOff>203200</xdr:colOff>
      <xdr:row>66</xdr:row>
      <xdr:rowOff>157480</xdr:rowOff>
    </xdr:to>
    <xdr:sp macro="" textlink="">
      <xdr:nvSpPr>
        <xdr:cNvPr id="351" name="楕円 350"/>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142257</xdr:rowOff>
    </xdr:from>
    <xdr:ext cx="762000" cy="259045"/>
    <xdr:sp macro="" textlink="">
      <xdr:nvSpPr>
        <xdr:cNvPr id="352" name="テキスト ボックス 351"/>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53" name="楕円 352"/>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54" name="テキスト ボックス 353"/>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過疎対策事業債、緊急防災・減災事業債等の元利償還金が増加し、更に公営企業に要する経費の財源とする地方債の償還の財源に充てたと認められる繰入金のうち下水道事業会計等も増加し、普通交付税や臨時財政対策債が減少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ポイント悪化した。また、類似団体との比較では、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ポイント上回っており、依然として高い比率である。今後も、唐津市財政計画の数値を目標に公債費の抑制に努めるとともに、公営企業の経営健全化による繰出金の削減を図るなど健全な財政運営に努める。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4" name="直線コネクタ 383"/>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8" name="直線コネクタ 38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135709</xdr:rowOff>
    </xdr:to>
    <xdr:cxnSp macro="">
      <xdr:nvCxnSpPr>
        <xdr:cNvPr id="389" name="直線コネクタ 388"/>
        <xdr:cNvCxnSpPr/>
      </xdr:nvCxnSpPr>
      <xdr:spPr>
        <a:xfrm>
          <a:off x="16179800" y="72745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90"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フローチャート: 判断 390"/>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87449</xdr:rowOff>
    </xdr:to>
    <xdr:cxnSp macro="">
      <xdr:nvCxnSpPr>
        <xdr:cNvPr id="392" name="直線コネクタ 391"/>
        <xdr:cNvCxnSpPr/>
      </xdr:nvCxnSpPr>
      <xdr:spPr>
        <a:xfrm flipV="1">
          <a:off x="15290800" y="72745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3" name="フローチャート: 判断 392"/>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94" name="テキスト ボックス 393"/>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87449</xdr:rowOff>
    </xdr:from>
    <xdr:to>
      <xdr:col>72</xdr:col>
      <xdr:colOff>203200</xdr:colOff>
      <xdr:row>42</xdr:row>
      <xdr:rowOff>115026</xdr:rowOff>
    </xdr:to>
    <xdr:cxnSp macro="">
      <xdr:nvCxnSpPr>
        <xdr:cNvPr id="395" name="直線コネクタ 394"/>
        <xdr:cNvCxnSpPr/>
      </xdr:nvCxnSpPr>
      <xdr:spPr>
        <a:xfrm flipV="1">
          <a:off x="14401800" y="72883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6" name="フローチャート: 判断 395"/>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7" name="テキスト ボックス 396"/>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115026</xdr:rowOff>
    </xdr:from>
    <xdr:to>
      <xdr:col>68</xdr:col>
      <xdr:colOff>152400</xdr:colOff>
      <xdr:row>42</xdr:row>
      <xdr:rowOff>163285</xdr:rowOff>
    </xdr:to>
    <xdr:cxnSp macro="">
      <xdr:nvCxnSpPr>
        <xdr:cNvPr id="398" name="直線コネクタ 397"/>
        <xdr:cNvCxnSpPr/>
      </xdr:nvCxnSpPr>
      <xdr:spPr>
        <a:xfrm flipV="1">
          <a:off x="13512800" y="73159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9" name="フローチャート: 判断 398"/>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0" name="テキスト ボックス 399"/>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01" name="フローチャート: 判断 400"/>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402" name="テキスト ボックス 401"/>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84909</xdr:rowOff>
    </xdr:from>
    <xdr:to>
      <xdr:col>81</xdr:col>
      <xdr:colOff>95250</xdr:colOff>
      <xdr:row>43</xdr:row>
      <xdr:rowOff>15059</xdr:rowOff>
    </xdr:to>
    <xdr:sp macro="" textlink="">
      <xdr:nvSpPr>
        <xdr:cNvPr id="408" name="楕円 407"/>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56986</xdr:rowOff>
    </xdr:from>
    <xdr:ext cx="762000" cy="259045"/>
    <xdr:sp macro="" textlink="">
      <xdr:nvSpPr>
        <xdr:cNvPr id="409" name="公債費負担の状況該当値テキスト"/>
        <xdr:cNvSpPr txBox="1"/>
      </xdr:nvSpPr>
      <xdr:spPr>
        <a:xfrm>
          <a:off x="17106900" y="725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10" name="楕円 409"/>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11" name="テキスト ボックス 410"/>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36649</xdr:rowOff>
    </xdr:from>
    <xdr:to>
      <xdr:col>73</xdr:col>
      <xdr:colOff>44450</xdr:colOff>
      <xdr:row>42</xdr:row>
      <xdr:rowOff>138249</xdr:rowOff>
    </xdr:to>
    <xdr:sp macro="" textlink="">
      <xdr:nvSpPr>
        <xdr:cNvPr id="412" name="楕円 411"/>
        <xdr:cNvSpPr/>
      </xdr:nvSpPr>
      <xdr:spPr>
        <a:xfrm>
          <a:off x="15240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123026</xdr:rowOff>
    </xdr:from>
    <xdr:ext cx="762000" cy="259045"/>
    <xdr:sp macro="" textlink="">
      <xdr:nvSpPr>
        <xdr:cNvPr id="413" name="テキスト ボックス 412"/>
        <xdr:cNvSpPr txBox="1"/>
      </xdr:nvSpPr>
      <xdr:spPr>
        <a:xfrm>
          <a:off x="14909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64226</xdr:rowOff>
    </xdr:from>
    <xdr:to>
      <xdr:col>68</xdr:col>
      <xdr:colOff>203200</xdr:colOff>
      <xdr:row>42</xdr:row>
      <xdr:rowOff>165826</xdr:rowOff>
    </xdr:to>
    <xdr:sp macro="" textlink="">
      <xdr:nvSpPr>
        <xdr:cNvPr id="414" name="楕円 413"/>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150603</xdr:rowOff>
    </xdr:from>
    <xdr:ext cx="762000" cy="259045"/>
    <xdr:sp macro="" textlink="">
      <xdr:nvSpPr>
        <xdr:cNvPr id="415" name="テキスト ボックス 414"/>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6" name="楕円 415"/>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7" name="テキスト ボックス 416"/>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年度は、基準財政需要額算入見込額の減少により充当可能財源等は減少したものの、地方債の現在高の減少により将来負担額が減少したため、比率は改善した。しかしながら、類似団体平均と比較すると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8" name="直線コネクタ 447"/>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9"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50" name="直線コネクタ 449"/>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27275</xdr:rowOff>
    </xdr:from>
    <xdr:to>
      <xdr:col>81</xdr:col>
      <xdr:colOff>44450</xdr:colOff>
      <xdr:row>21</xdr:row>
      <xdr:rowOff>36467</xdr:rowOff>
    </xdr:to>
    <xdr:cxnSp macro="">
      <xdr:nvCxnSpPr>
        <xdr:cNvPr id="453" name="直線コネクタ 452"/>
        <xdr:cNvCxnSpPr/>
      </xdr:nvCxnSpPr>
      <xdr:spPr>
        <a:xfrm flipV="1">
          <a:off x="16179800" y="362772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54" name="将来負担の状況平均値テキスト"/>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5" name="フローチャート: 判断 454"/>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21</xdr:row>
      <xdr:rowOff>36467</xdr:rowOff>
    </xdr:to>
    <xdr:cxnSp macro="">
      <xdr:nvCxnSpPr>
        <xdr:cNvPr id="456" name="直線コネクタ 455"/>
        <xdr:cNvCxnSpPr/>
      </xdr:nvCxnSpPr>
      <xdr:spPr>
        <a:xfrm>
          <a:off x="15290800" y="360819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7" name="フローチャート: 判断 456"/>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8" name="テキスト ボックス 457"/>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7741</xdr:rowOff>
    </xdr:from>
    <xdr:to>
      <xdr:col>72</xdr:col>
      <xdr:colOff>203200</xdr:colOff>
      <xdr:row>21</xdr:row>
      <xdr:rowOff>43361</xdr:rowOff>
    </xdr:to>
    <xdr:cxnSp macro="">
      <xdr:nvCxnSpPr>
        <xdr:cNvPr id="459" name="直線コネクタ 458"/>
        <xdr:cNvCxnSpPr/>
      </xdr:nvCxnSpPr>
      <xdr:spPr>
        <a:xfrm flipV="1">
          <a:off x="14401800" y="36081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58118</xdr:rowOff>
    </xdr:from>
    <xdr:to>
      <xdr:col>73</xdr:col>
      <xdr:colOff>44450</xdr:colOff>
      <xdr:row>16</xdr:row>
      <xdr:rowOff>159718</xdr:rowOff>
    </xdr:to>
    <xdr:sp macro="" textlink="">
      <xdr:nvSpPr>
        <xdr:cNvPr id="460" name="フローチャート: 判断 459"/>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61" name="テキスト ボックス 460"/>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126335</xdr:rowOff>
    </xdr:from>
    <xdr:to>
      <xdr:col>68</xdr:col>
      <xdr:colOff>152400</xdr:colOff>
      <xdr:row>21</xdr:row>
      <xdr:rowOff>43361</xdr:rowOff>
    </xdr:to>
    <xdr:cxnSp macro="">
      <xdr:nvCxnSpPr>
        <xdr:cNvPr id="462" name="直線コネクタ 461"/>
        <xdr:cNvCxnSpPr/>
      </xdr:nvCxnSpPr>
      <xdr:spPr>
        <a:xfrm>
          <a:off x="13512800" y="355533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63" name="フローチャート: 判断 46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64" name="テキスト ボックス 46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65" name="フローチャート: 判断 464"/>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6" name="テキスト ボックス 465"/>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147925</xdr:rowOff>
    </xdr:from>
    <xdr:to>
      <xdr:col>81</xdr:col>
      <xdr:colOff>95250</xdr:colOff>
      <xdr:row>21</xdr:row>
      <xdr:rowOff>78075</xdr:rowOff>
    </xdr:to>
    <xdr:sp macro="" textlink="">
      <xdr:nvSpPr>
        <xdr:cNvPr id="472" name="楕円 471"/>
        <xdr:cNvSpPr/>
      </xdr:nvSpPr>
      <xdr:spPr>
        <a:xfrm>
          <a:off x="16967200" y="35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120002</xdr:rowOff>
    </xdr:from>
    <xdr:ext cx="762000" cy="259045"/>
    <xdr:sp macro="" textlink="">
      <xdr:nvSpPr>
        <xdr:cNvPr id="473" name="将来負担の状況該当値テキスト"/>
        <xdr:cNvSpPr txBox="1"/>
      </xdr:nvSpPr>
      <xdr:spPr>
        <a:xfrm>
          <a:off x="17106900" y="35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157117</xdr:rowOff>
    </xdr:from>
    <xdr:to>
      <xdr:col>77</xdr:col>
      <xdr:colOff>95250</xdr:colOff>
      <xdr:row>21</xdr:row>
      <xdr:rowOff>87267</xdr:rowOff>
    </xdr:to>
    <xdr:sp macro="" textlink="">
      <xdr:nvSpPr>
        <xdr:cNvPr id="474" name="楕円 473"/>
        <xdr:cNvSpPr/>
      </xdr:nvSpPr>
      <xdr:spPr>
        <a:xfrm>
          <a:off x="16129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72044</xdr:rowOff>
    </xdr:from>
    <xdr:ext cx="736600" cy="259045"/>
    <xdr:sp macro="" textlink="">
      <xdr:nvSpPr>
        <xdr:cNvPr id="475" name="テキスト ボックス 474"/>
        <xdr:cNvSpPr txBox="1"/>
      </xdr:nvSpPr>
      <xdr:spPr>
        <a:xfrm>
          <a:off x="15798800" y="36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128391</xdr:rowOff>
    </xdr:from>
    <xdr:to>
      <xdr:col>73</xdr:col>
      <xdr:colOff>44450</xdr:colOff>
      <xdr:row>21</xdr:row>
      <xdr:rowOff>58541</xdr:rowOff>
    </xdr:to>
    <xdr:sp macro="" textlink="">
      <xdr:nvSpPr>
        <xdr:cNvPr id="476" name="楕円 475"/>
        <xdr:cNvSpPr/>
      </xdr:nvSpPr>
      <xdr:spPr>
        <a:xfrm>
          <a:off x="15240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43318</xdr:rowOff>
    </xdr:from>
    <xdr:ext cx="762000" cy="259045"/>
    <xdr:sp macro="" textlink="">
      <xdr:nvSpPr>
        <xdr:cNvPr id="477" name="テキスト ボックス 476"/>
        <xdr:cNvSpPr txBox="1"/>
      </xdr:nvSpPr>
      <xdr:spPr>
        <a:xfrm>
          <a:off x="14909800" y="36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164011</xdr:rowOff>
    </xdr:from>
    <xdr:to>
      <xdr:col>68</xdr:col>
      <xdr:colOff>203200</xdr:colOff>
      <xdr:row>21</xdr:row>
      <xdr:rowOff>94161</xdr:rowOff>
    </xdr:to>
    <xdr:sp macro="" textlink="">
      <xdr:nvSpPr>
        <xdr:cNvPr id="478" name="楕円 477"/>
        <xdr:cNvSpPr/>
      </xdr:nvSpPr>
      <xdr:spPr>
        <a:xfrm>
          <a:off x="14351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78938</xdr:rowOff>
    </xdr:from>
    <xdr:ext cx="762000" cy="259045"/>
    <xdr:sp macro="" textlink="">
      <xdr:nvSpPr>
        <xdr:cNvPr id="479" name="テキスト ボックス 478"/>
        <xdr:cNvSpPr txBox="1"/>
      </xdr:nvSpPr>
      <xdr:spPr>
        <a:xfrm>
          <a:off x="14020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75535</xdr:rowOff>
    </xdr:from>
    <xdr:to>
      <xdr:col>64</xdr:col>
      <xdr:colOff>152400</xdr:colOff>
      <xdr:row>21</xdr:row>
      <xdr:rowOff>5685</xdr:rowOff>
    </xdr:to>
    <xdr:sp macro="" textlink="">
      <xdr:nvSpPr>
        <xdr:cNvPr id="480" name="楕円 479"/>
        <xdr:cNvSpPr/>
      </xdr:nvSpPr>
      <xdr:spPr>
        <a:xfrm>
          <a:off x="13462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161912</xdr:rowOff>
    </xdr:from>
    <xdr:ext cx="762000" cy="259045"/>
    <xdr:sp macro="" textlink="">
      <xdr:nvSpPr>
        <xdr:cNvPr id="481" name="テキスト ボックス 480"/>
        <xdr:cNvSpPr txBox="1"/>
      </xdr:nvSpPr>
      <xdr:spPr>
        <a:xfrm>
          <a:off x="13131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年度の人件費にかかる経常収支比率は、類似団体平均より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39</xdr:row>
      <xdr:rowOff>95250</xdr:rowOff>
    </xdr:to>
    <xdr:cxnSp macro="">
      <xdr:nvCxnSpPr>
        <xdr:cNvPr id="61" name="直線コネクタ 60"/>
        <xdr:cNvCxnSpPr/>
      </xdr:nvCxnSpPr>
      <xdr:spPr>
        <a:xfrm flipV="1">
          <a:off x="4826000" y="5638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67327</xdr:rowOff>
    </xdr:from>
    <xdr:ext cx="762000" cy="259045"/>
    <xdr:sp macro="" textlink="">
      <xdr:nvSpPr>
        <xdr:cNvPr id="62" name="人件費最小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95250</xdr:rowOff>
    </xdr:from>
    <xdr:to>
      <xdr:col>24</xdr:col>
      <xdr:colOff>114300</xdr:colOff>
      <xdr:row>39</xdr:row>
      <xdr:rowOff>95250</xdr:rowOff>
    </xdr:to>
    <xdr:cxnSp macro="">
      <xdr:nvCxnSpPr>
        <xdr:cNvPr id="63" name="直線コネクタ 62"/>
        <xdr:cNvCxnSpPr/>
      </xdr:nvCxnSpPr>
      <xdr:spPr>
        <a:xfrm>
          <a:off x="4737100" y="678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19050</xdr:rowOff>
    </xdr:to>
    <xdr:cxnSp macro="">
      <xdr:nvCxnSpPr>
        <xdr:cNvPr id="66" name="直線コネクタ 65"/>
        <xdr:cNvCxnSpPr/>
      </xdr:nvCxnSpPr>
      <xdr:spPr>
        <a:xfrm>
          <a:off x="3987800" y="6464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39</xdr:row>
      <xdr:rowOff>44450</xdr:rowOff>
    </xdr:to>
    <xdr:cxnSp macro="">
      <xdr:nvCxnSpPr>
        <xdr:cNvPr id="69" name="直線コネクタ 68"/>
        <xdr:cNvCxnSpPr/>
      </xdr:nvCxnSpPr>
      <xdr:spPr>
        <a:xfrm flipV="1">
          <a:off x="3098800" y="646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120650</xdr:rowOff>
    </xdr:from>
    <xdr:to>
      <xdr:col>20</xdr:col>
      <xdr:colOff>38100</xdr:colOff>
      <xdr:row>36</xdr:row>
      <xdr:rowOff>50800</xdr:rowOff>
    </xdr:to>
    <xdr:sp macro="" textlink="">
      <xdr:nvSpPr>
        <xdr:cNvPr id="70" name="フローチャート: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44450</xdr:rowOff>
    </xdr:from>
    <xdr:to>
      <xdr:col>15</xdr:col>
      <xdr:colOff>98425</xdr:colOff>
      <xdr:row>40</xdr:row>
      <xdr:rowOff>88900</xdr:rowOff>
    </xdr:to>
    <xdr:cxnSp macro="">
      <xdr:nvCxnSpPr>
        <xdr:cNvPr id="72" name="直線コネクタ 71"/>
        <xdr:cNvCxnSpPr/>
      </xdr:nvCxnSpPr>
      <xdr:spPr>
        <a:xfrm flipV="1">
          <a:off x="2209800" y="6731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88900</xdr:rowOff>
    </xdr:to>
    <xdr:cxnSp macro="">
      <xdr:nvCxnSpPr>
        <xdr:cNvPr id="75" name="直線コネクタ 74"/>
        <xdr:cNvCxnSpPr/>
      </xdr:nvCxnSpPr>
      <xdr:spPr>
        <a:xfrm>
          <a:off x="1320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77" name="テキスト ボックス 76"/>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120650</xdr:rowOff>
    </xdr:from>
    <xdr:to>
      <xdr:col>6</xdr:col>
      <xdr:colOff>171450</xdr:colOff>
      <xdr:row>40</xdr:row>
      <xdr:rowOff>50800</xdr:rowOff>
    </xdr:to>
    <xdr:sp macro="" textlink="">
      <xdr:nvSpPr>
        <xdr:cNvPr id="93" name="楕円 92"/>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35577</xdr:rowOff>
    </xdr:from>
    <xdr:ext cx="762000" cy="259045"/>
    <xdr:sp macro="" textlink="">
      <xdr:nvSpPr>
        <xdr:cNvPr id="94" name="テキスト ボックス 93"/>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年度の物件費に係る経常収支比率は、賦課徴収事務費や給食センター運営費などの増加の影響で、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％となった。また、類似団体との比較においては、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94343</xdr:rowOff>
    </xdr:from>
    <xdr:to>
      <xdr:col>82</xdr:col>
      <xdr:colOff>107950</xdr:colOff>
      <xdr:row>21</xdr:row>
      <xdr:rowOff>118836</xdr:rowOff>
    </xdr:to>
    <xdr:cxnSp macro="">
      <xdr:nvCxnSpPr>
        <xdr:cNvPr id="124" name="直線コネクタ 123"/>
        <xdr:cNvCxnSpPr/>
      </xdr:nvCxnSpPr>
      <xdr:spPr>
        <a:xfrm flipV="1">
          <a:off x="16510000" y="2494643"/>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90913</xdr:rowOff>
    </xdr:from>
    <xdr:ext cx="762000" cy="259045"/>
    <xdr:sp macro="" textlink="">
      <xdr:nvSpPr>
        <xdr:cNvPr id="125" name="物件費最小値テキスト"/>
        <xdr:cNvSpPr txBox="1"/>
      </xdr:nvSpPr>
      <xdr:spPr>
        <a:xfrm>
          <a:off x="16598900" y="369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118836</xdr:rowOff>
    </xdr:from>
    <xdr:to>
      <xdr:col>82</xdr:col>
      <xdr:colOff>196850</xdr:colOff>
      <xdr:row>21</xdr:row>
      <xdr:rowOff>118836</xdr:rowOff>
    </xdr:to>
    <xdr:cxnSp macro="">
      <xdr:nvCxnSpPr>
        <xdr:cNvPr id="126" name="直線コネクタ 125"/>
        <xdr:cNvCxnSpPr/>
      </xdr:nvCxnSpPr>
      <xdr:spPr>
        <a:xfrm>
          <a:off x="16421100" y="371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9270</xdr:rowOff>
    </xdr:from>
    <xdr:ext cx="762000" cy="259045"/>
    <xdr:sp macro="" textlink="">
      <xdr:nvSpPr>
        <xdr:cNvPr id="127" name="物件費最大値テキスト"/>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94343</xdr:rowOff>
    </xdr:from>
    <xdr:to>
      <xdr:col>82</xdr:col>
      <xdr:colOff>196850</xdr:colOff>
      <xdr:row>14</xdr:row>
      <xdr:rowOff>94343</xdr:rowOff>
    </xdr:to>
    <xdr:cxnSp macro="">
      <xdr:nvCxnSpPr>
        <xdr:cNvPr id="128" name="直線コネクタ 127"/>
        <xdr:cNvCxnSpPr/>
      </xdr:nvCxnSpPr>
      <xdr:spPr>
        <a:xfrm>
          <a:off x="16421100" y="249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110671</xdr:rowOff>
    </xdr:to>
    <xdr:cxnSp macro="">
      <xdr:nvCxnSpPr>
        <xdr:cNvPr id="129" name="直線コネクタ 128"/>
        <xdr:cNvCxnSpPr/>
      </xdr:nvCxnSpPr>
      <xdr:spPr>
        <a:xfrm>
          <a:off x="15671800" y="23640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45357</xdr:rowOff>
    </xdr:to>
    <xdr:cxnSp macro="">
      <xdr:nvCxnSpPr>
        <xdr:cNvPr id="132" name="直線コネクタ 131"/>
        <xdr:cNvCxnSpPr/>
      </xdr:nvCxnSpPr>
      <xdr:spPr>
        <a:xfrm flipV="1">
          <a:off x="14782800" y="23640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117021</xdr:rowOff>
    </xdr:from>
    <xdr:to>
      <xdr:col>78</xdr:col>
      <xdr:colOff>120650</xdr:colOff>
      <xdr:row>16</xdr:row>
      <xdr:rowOff>47171</xdr:rowOff>
    </xdr:to>
    <xdr:sp macro="" textlink="">
      <xdr:nvSpPr>
        <xdr:cNvPr id="133" name="フローチャート: 判断 132"/>
        <xdr:cNvSpPr/>
      </xdr:nvSpPr>
      <xdr:spPr>
        <a:xfrm>
          <a:off x="15621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31948</xdr:rowOff>
    </xdr:from>
    <xdr:ext cx="736600" cy="259045"/>
    <xdr:sp macro="" textlink="">
      <xdr:nvSpPr>
        <xdr:cNvPr id="134" name="テキスト ボックス 133"/>
        <xdr:cNvSpPr txBox="1"/>
      </xdr:nvSpPr>
      <xdr:spPr>
        <a:xfrm>
          <a:off x="15290800" y="277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16</xdr:row>
      <xdr:rowOff>29029</xdr:rowOff>
    </xdr:to>
    <xdr:cxnSp macro="">
      <xdr:nvCxnSpPr>
        <xdr:cNvPr id="135" name="直線コネクタ 134"/>
        <xdr:cNvCxnSpPr/>
      </xdr:nvCxnSpPr>
      <xdr:spPr>
        <a:xfrm flipV="1">
          <a:off x="13893800" y="24456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29029</xdr:rowOff>
    </xdr:from>
    <xdr:to>
      <xdr:col>69</xdr:col>
      <xdr:colOff>92075</xdr:colOff>
      <xdr:row>16</xdr:row>
      <xdr:rowOff>61686</xdr:rowOff>
    </xdr:to>
    <xdr:cxnSp macro="">
      <xdr:nvCxnSpPr>
        <xdr:cNvPr id="138" name="直線コネクタ 137"/>
        <xdr:cNvCxnSpPr/>
      </xdr:nvCxnSpPr>
      <xdr:spPr>
        <a:xfrm flipV="1">
          <a:off x="13004800" y="2772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41" name="フローチャート: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8" name="楕円 147"/>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139898</xdr:rowOff>
    </xdr:from>
    <xdr:ext cx="762000" cy="259045"/>
    <xdr:sp macro="" textlink="">
      <xdr:nvSpPr>
        <xdr:cNvPr id="149" name="物件費該当値テキスト"/>
        <xdr:cNvSpPr txBox="1"/>
      </xdr:nvSpPr>
      <xdr:spPr>
        <a:xfrm>
          <a:off x="16598900" y="23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166007</xdr:rowOff>
    </xdr:from>
    <xdr:to>
      <xdr:col>74</xdr:col>
      <xdr:colOff>31750</xdr:colOff>
      <xdr:row>14</xdr:row>
      <xdr:rowOff>96157</xdr:rowOff>
    </xdr:to>
    <xdr:sp macro="" textlink="">
      <xdr:nvSpPr>
        <xdr:cNvPr id="152" name="楕円 151"/>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106334</xdr:rowOff>
    </xdr:from>
    <xdr:ext cx="762000" cy="259045"/>
    <xdr:sp macro="" textlink="">
      <xdr:nvSpPr>
        <xdr:cNvPr id="153" name="テキスト ボックス 152"/>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149679</xdr:rowOff>
    </xdr:from>
    <xdr:to>
      <xdr:col>69</xdr:col>
      <xdr:colOff>142875</xdr:colOff>
      <xdr:row>16</xdr:row>
      <xdr:rowOff>79829</xdr:rowOff>
    </xdr:to>
    <xdr:sp macro="" textlink="">
      <xdr:nvSpPr>
        <xdr:cNvPr id="154" name="楕円 153"/>
        <xdr:cNvSpPr/>
      </xdr:nvSpPr>
      <xdr:spPr>
        <a:xfrm>
          <a:off x="13843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55" name="テキスト ボックス 154"/>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10886</xdr:rowOff>
    </xdr:from>
    <xdr:to>
      <xdr:col>65</xdr:col>
      <xdr:colOff>53975</xdr:colOff>
      <xdr:row>16</xdr:row>
      <xdr:rowOff>112486</xdr:rowOff>
    </xdr:to>
    <xdr:sp macro="" textlink="">
      <xdr:nvSpPr>
        <xdr:cNvPr id="156" name="楕円 155"/>
        <xdr:cNvSpPr/>
      </xdr:nvSpPr>
      <xdr:spPr>
        <a:xfrm>
          <a:off x="12954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122663</xdr:rowOff>
    </xdr:from>
    <xdr:ext cx="762000" cy="259045"/>
    <xdr:sp macro="" textlink="">
      <xdr:nvSpPr>
        <xdr:cNvPr id="157" name="テキスト ボックス 156"/>
        <xdr:cNvSpPr txBox="1"/>
      </xdr:nvSpPr>
      <xdr:spPr>
        <a:xfrm>
          <a:off x="12623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年度の扶助費に係る経常収支比率は、教育・保育施設給付費などの減少により、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ポイント下がり、類似団体平均の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％と同率となっている。今後も、子育て分野、高齢者福祉、障がい者福祉等各分野で増加が見込まれることから、適正な執行などにより、経費削減に努める。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90" name="直線コネクタ 189"/>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3" name="直線コネクタ 192"/>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5" name="テキスト ボックス 194"/>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6" name="直線コネクタ 195"/>
        <xdr:cNvCxnSpPr/>
      </xdr:nvCxnSpPr>
      <xdr:spPr>
        <a:xfrm flipV="1">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50800</xdr:rowOff>
    </xdr:to>
    <xdr:cxnSp macro="">
      <xdr:nvCxnSpPr>
        <xdr:cNvPr id="199" name="直線コネクタ 198"/>
        <xdr:cNvCxnSpPr/>
      </xdr:nvCxnSpPr>
      <xdr:spPr>
        <a:xfrm>
          <a:off x="1320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01" name="テキスト ボックス 200"/>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率とな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61685</xdr:rowOff>
    </xdr:to>
    <xdr:cxnSp macro="">
      <xdr:nvCxnSpPr>
        <xdr:cNvPr id="253" name="直線コネクタ 252"/>
        <xdr:cNvCxnSpPr/>
      </xdr:nvCxnSpPr>
      <xdr:spPr>
        <a:xfrm>
          <a:off x="15671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110672</xdr:rowOff>
    </xdr:to>
    <xdr:cxnSp macro="">
      <xdr:nvCxnSpPr>
        <xdr:cNvPr id="256" name="直線コネクタ 255"/>
        <xdr:cNvCxnSpPr/>
      </xdr:nvCxnSpPr>
      <xdr:spPr>
        <a:xfrm flipV="1">
          <a:off x="14782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8" name="テキスト ボックス 257"/>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59</xdr:row>
      <xdr:rowOff>37193</xdr:rowOff>
    </xdr:to>
    <xdr:cxnSp macro="">
      <xdr:nvCxnSpPr>
        <xdr:cNvPr id="259" name="直線コネクタ 258"/>
        <xdr:cNvCxnSpPr/>
      </xdr:nvCxnSpPr>
      <xdr:spPr>
        <a:xfrm flipV="1">
          <a:off x="13893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2" name="直線コネクタ 261"/>
        <xdr:cNvCxnSpPr/>
      </xdr:nvCxnSpPr>
      <xdr:spPr>
        <a:xfrm flipV="1">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64" name="テキスト ボックス 263"/>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6" name="楕円 275"/>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7" name="テキスト ボックス 276"/>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8" name="楕円 277"/>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79" name="テキスト ボックス 278"/>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81" name="テキスト ボックス 280"/>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年度の補助費等に係る経常収支比率は、下水道事業会計繰出金などの減少の影響で、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9434</xdr:rowOff>
    </xdr:from>
    <xdr:to>
      <xdr:col>82</xdr:col>
      <xdr:colOff>107950</xdr:colOff>
      <xdr:row>41</xdr:row>
      <xdr:rowOff>17599</xdr:rowOff>
    </xdr:to>
    <xdr:cxnSp macro="">
      <xdr:nvCxnSpPr>
        <xdr:cNvPr id="310" name="直線コネクタ 309"/>
        <xdr:cNvCxnSpPr/>
      </xdr:nvCxnSpPr>
      <xdr:spPr>
        <a:xfrm flipV="1">
          <a:off x="16510000" y="583873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11"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12" name="直線コネクタ 311"/>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95811</xdr:rowOff>
    </xdr:from>
    <xdr:ext cx="762000" cy="259045"/>
    <xdr:sp macro="" textlink="">
      <xdr:nvSpPr>
        <xdr:cNvPr id="313" name="補助費等最大値テキスト"/>
        <xdr:cNvSpPr txBox="1"/>
      </xdr:nvSpPr>
      <xdr:spPr>
        <a:xfrm>
          <a:off x="16598900" y="55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9434</xdr:rowOff>
    </xdr:from>
    <xdr:to>
      <xdr:col>82</xdr:col>
      <xdr:colOff>196850</xdr:colOff>
      <xdr:row>34</xdr:row>
      <xdr:rowOff>9434</xdr:rowOff>
    </xdr:to>
    <xdr:cxnSp macro="">
      <xdr:nvCxnSpPr>
        <xdr:cNvPr id="314" name="直線コネクタ 313"/>
        <xdr:cNvCxnSpPr/>
      </xdr:nvCxnSpPr>
      <xdr:spPr>
        <a:xfrm>
          <a:off x="16421100" y="583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xdr:rowOff>
    </xdr:from>
    <xdr:to>
      <xdr:col>82</xdr:col>
      <xdr:colOff>107950</xdr:colOff>
      <xdr:row>34</xdr:row>
      <xdr:rowOff>100874</xdr:rowOff>
    </xdr:to>
    <xdr:cxnSp macro="">
      <xdr:nvCxnSpPr>
        <xdr:cNvPr id="315" name="直線コネクタ 314"/>
        <xdr:cNvCxnSpPr/>
      </xdr:nvCxnSpPr>
      <xdr:spPr>
        <a:xfrm flipV="1">
          <a:off x="15671800" y="58387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6" name="補助費等平均値テキスト"/>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7" name="フローチャート: 判断 316"/>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100874</xdr:rowOff>
    </xdr:from>
    <xdr:to>
      <xdr:col>78</xdr:col>
      <xdr:colOff>69850</xdr:colOff>
      <xdr:row>34</xdr:row>
      <xdr:rowOff>159657</xdr:rowOff>
    </xdr:to>
    <xdr:cxnSp macro="">
      <xdr:nvCxnSpPr>
        <xdr:cNvPr id="318" name="直線コネクタ 317"/>
        <xdr:cNvCxnSpPr/>
      </xdr:nvCxnSpPr>
      <xdr:spPr>
        <a:xfrm flipV="1">
          <a:off x="14782800" y="59301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9" name="フローチャート: 判断 318"/>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20" name="テキスト ボックス 319"/>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154758</xdr:rowOff>
    </xdr:from>
    <xdr:to>
      <xdr:col>73</xdr:col>
      <xdr:colOff>180975</xdr:colOff>
      <xdr:row>34</xdr:row>
      <xdr:rowOff>159657</xdr:rowOff>
    </xdr:to>
    <xdr:cxnSp macro="">
      <xdr:nvCxnSpPr>
        <xdr:cNvPr id="321" name="直線コネクタ 320"/>
        <xdr:cNvCxnSpPr/>
      </xdr:nvCxnSpPr>
      <xdr:spPr>
        <a:xfrm>
          <a:off x="13893800" y="581260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164374</xdr:rowOff>
    </xdr:from>
    <xdr:to>
      <xdr:col>74</xdr:col>
      <xdr:colOff>31750</xdr:colOff>
      <xdr:row>37</xdr:row>
      <xdr:rowOff>94524</xdr:rowOff>
    </xdr:to>
    <xdr:sp macro="" textlink="">
      <xdr:nvSpPr>
        <xdr:cNvPr id="322" name="フローチャート: 判断 321"/>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79301</xdr:rowOff>
    </xdr:from>
    <xdr:ext cx="762000" cy="259045"/>
    <xdr:sp macro="" textlink="">
      <xdr:nvSpPr>
        <xdr:cNvPr id="323" name="テキスト ボックス 322"/>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148227</xdr:rowOff>
    </xdr:from>
    <xdr:to>
      <xdr:col>69</xdr:col>
      <xdr:colOff>92075</xdr:colOff>
      <xdr:row>33</xdr:row>
      <xdr:rowOff>154758</xdr:rowOff>
    </xdr:to>
    <xdr:cxnSp macro="">
      <xdr:nvCxnSpPr>
        <xdr:cNvPr id="324" name="直線コネクタ 323"/>
        <xdr:cNvCxnSpPr/>
      </xdr:nvCxnSpPr>
      <xdr:spPr>
        <a:xfrm>
          <a:off x="13004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5" name="フローチャート: 判断 324"/>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6" name="テキスト ボックス 325"/>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66403</xdr:rowOff>
    </xdr:from>
    <xdr:to>
      <xdr:col>65</xdr:col>
      <xdr:colOff>53975</xdr:colOff>
      <xdr:row>36</xdr:row>
      <xdr:rowOff>168003</xdr:rowOff>
    </xdr:to>
    <xdr:sp macro="" textlink="">
      <xdr:nvSpPr>
        <xdr:cNvPr id="327" name="フローチャート: 判断 326"/>
        <xdr:cNvSpPr/>
      </xdr:nvSpPr>
      <xdr:spPr>
        <a:xfrm>
          <a:off x="12954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152780</xdr:rowOff>
    </xdr:from>
    <xdr:ext cx="762000" cy="259045"/>
    <xdr:sp macro="" textlink="">
      <xdr:nvSpPr>
        <xdr:cNvPr id="328" name="テキスト ボックス 327"/>
        <xdr:cNvSpPr txBox="1"/>
      </xdr:nvSpPr>
      <xdr:spPr>
        <a:xfrm>
          <a:off x="12623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130084</xdr:rowOff>
    </xdr:from>
    <xdr:to>
      <xdr:col>82</xdr:col>
      <xdr:colOff>158750</xdr:colOff>
      <xdr:row>34</xdr:row>
      <xdr:rowOff>60234</xdr:rowOff>
    </xdr:to>
    <xdr:sp macro="" textlink="">
      <xdr:nvSpPr>
        <xdr:cNvPr id="334" name="楕円 333"/>
        <xdr:cNvSpPr/>
      </xdr:nvSpPr>
      <xdr:spPr>
        <a:xfrm>
          <a:off x="164592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38661</xdr:rowOff>
    </xdr:from>
    <xdr:ext cx="762000" cy="259045"/>
    <xdr:sp macro="" textlink="">
      <xdr:nvSpPr>
        <xdr:cNvPr id="335" name="補助費等該当値テキスト"/>
        <xdr:cNvSpPr txBox="1"/>
      </xdr:nvSpPr>
      <xdr:spPr>
        <a:xfrm>
          <a:off x="16598900" y="56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50074</xdr:rowOff>
    </xdr:from>
    <xdr:to>
      <xdr:col>78</xdr:col>
      <xdr:colOff>120650</xdr:colOff>
      <xdr:row>34</xdr:row>
      <xdr:rowOff>151674</xdr:rowOff>
    </xdr:to>
    <xdr:sp macro="" textlink="">
      <xdr:nvSpPr>
        <xdr:cNvPr id="336" name="楕円 335"/>
        <xdr:cNvSpPr/>
      </xdr:nvSpPr>
      <xdr:spPr>
        <a:xfrm>
          <a:off x="15621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161851</xdr:rowOff>
    </xdr:from>
    <xdr:ext cx="736600" cy="259045"/>
    <xdr:sp macro="" textlink="">
      <xdr:nvSpPr>
        <xdr:cNvPr id="337" name="テキスト ボックス 336"/>
        <xdr:cNvSpPr txBox="1"/>
      </xdr:nvSpPr>
      <xdr:spPr>
        <a:xfrm>
          <a:off x="15290800" y="56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8" name="楕円 337"/>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9" name="テキスト ボックス 338"/>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103958</xdr:rowOff>
    </xdr:from>
    <xdr:to>
      <xdr:col>69</xdr:col>
      <xdr:colOff>142875</xdr:colOff>
      <xdr:row>34</xdr:row>
      <xdr:rowOff>34108</xdr:rowOff>
    </xdr:to>
    <xdr:sp macro="" textlink="">
      <xdr:nvSpPr>
        <xdr:cNvPr id="340" name="楕円 339"/>
        <xdr:cNvSpPr/>
      </xdr:nvSpPr>
      <xdr:spPr>
        <a:xfrm>
          <a:off x="13843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44285</xdr:rowOff>
    </xdr:from>
    <xdr:ext cx="762000" cy="259045"/>
    <xdr:sp macro="" textlink="">
      <xdr:nvSpPr>
        <xdr:cNvPr id="341" name="テキスト ボックス 340"/>
        <xdr:cNvSpPr txBox="1"/>
      </xdr:nvSpPr>
      <xdr:spPr>
        <a:xfrm>
          <a:off x="13512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97427</xdr:rowOff>
    </xdr:from>
    <xdr:to>
      <xdr:col>65</xdr:col>
      <xdr:colOff>53975</xdr:colOff>
      <xdr:row>34</xdr:row>
      <xdr:rowOff>27577</xdr:rowOff>
    </xdr:to>
    <xdr:sp macro="" textlink="">
      <xdr:nvSpPr>
        <xdr:cNvPr id="342" name="楕円 341"/>
        <xdr:cNvSpPr/>
      </xdr:nvSpPr>
      <xdr:spPr>
        <a:xfrm>
          <a:off x="12954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37754</xdr:rowOff>
    </xdr:from>
    <xdr:ext cx="762000" cy="259045"/>
    <xdr:sp macro="" textlink="">
      <xdr:nvSpPr>
        <xdr:cNvPr id="343" name="テキスト ボックス 342"/>
        <xdr:cNvSpPr txBox="1"/>
      </xdr:nvSpPr>
      <xdr:spPr>
        <a:xfrm>
          <a:off x="12623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年度の公債費に係る経常収支比率は、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ポイント上がり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地方債の現在高も高い水準で推移している。現在活用している地方債は、旧合併特例債など交付税算入額が大きいものが中心であり、実負担は軽減されているが、合併特例期間終了後の代替財源が今後の課題である。今後も、唐津市財政計画の数値を目標に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1" name="直線コネクタ 370"/>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2"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3" name="直線コネクタ 372"/>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4"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5" name="直線コネクタ 374"/>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119380</xdr:rowOff>
    </xdr:to>
    <xdr:cxnSp macro="">
      <xdr:nvCxnSpPr>
        <xdr:cNvPr id="376" name="直線コネクタ 375"/>
        <xdr:cNvCxnSpPr/>
      </xdr:nvCxnSpPr>
      <xdr:spPr>
        <a:xfrm>
          <a:off x="3987800" y="13378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xdr:rowOff>
    </xdr:from>
    <xdr:ext cx="762000" cy="259045"/>
    <xdr:sp macro="" textlink="">
      <xdr:nvSpPr>
        <xdr:cNvPr id="377" name="公債費平均値テキスト"/>
        <xdr:cNvSpPr txBox="1"/>
      </xdr:nvSpPr>
      <xdr:spPr>
        <a:xfrm>
          <a:off x="4914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8" name="フローチャート: 判断 377"/>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73661</xdr:rowOff>
    </xdr:to>
    <xdr:cxnSp macro="">
      <xdr:nvCxnSpPr>
        <xdr:cNvPr id="379" name="直線コネクタ 378"/>
        <xdr:cNvCxnSpPr/>
      </xdr:nvCxnSpPr>
      <xdr:spPr>
        <a:xfrm flipV="1">
          <a:off x="3098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80" name="フローチャート: 判断 379"/>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1" name="テキスト ボックス 380"/>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73661</xdr:rowOff>
    </xdr:to>
    <xdr:cxnSp macro="">
      <xdr:nvCxnSpPr>
        <xdr:cNvPr id="382" name="直線コネクタ 381"/>
        <xdr:cNvCxnSpPr/>
      </xdr:nvCxnSpPr>
      <xdr:spPr>
        <a:xfrm>
          <a:off x="2209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3" name="フローチャート: 判断 382"/>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4" name="テキスト ボックス 383"/>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81280</xdr:rowOff>
    </xdr:to>
    <xdr:cxnSp macro="">
      <xdr:nvCxnSpPr>
        <xdr:cNvPr id="385" name="直線コネクタ 384"/>
        <xdr:cNvCxnSpPr/>
      </xdr:nvCxnSpPr>
      <xdr:spPr>
        <a:xfrm flipV="1">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6" name="フローチャート: 判断 385"/>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8" name="フローチャート: 判断 38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9" name="テキスト ボックス 38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5" name="楕円 394"/>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6"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7" name="楕円 396"/>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8" name="テキスト ボックス 397"/>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9" name="楕円 398"/>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400" name="テキスト ボックス 399"/>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1" name="楕円 400"/>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2" name="テキスト ボックス 40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3" name="楕円 40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4" name="テキスト ボックス 40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この要因については、各項目に記載したとおりであるが、人件費や物件費の増加が主な要因である。また、類似団体と比較して数値が低いということは、言い換えれば公債費の占める割合が高いということであり、今後は、事業の選択と集中により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78994</xdr:rowOff>
    </xdr:from>
    <xdr:to>
      <xdr:col>82</xdr:col>
      <xdr:colOff>107950</xdr:colOff>
      <xdr:row>80</xdr:row>
      <xdr:rowOff>140715</xdr:rowOff>
    </xdr:to>
    <xdr:cxnSp macro="">
      <xdr:nvCxnSpPr>
        <xdr:cNvPr id="430" name="直線コネクタ 429"/>
        <xdr:cNvCxnSpPr/>
      </xdr:nvCxnSpPr>
      <xdr:spPr>
        <a:xfrm flipV="1">
          <a:off x="16510000" y="12594844"/>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31"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32" name="直線コネクタ 431"/>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165371</xdr:rowOff>
    </xdr:from>
    <xdr:ext cx="762000" cy="259045"/>
    <xdr:sp macro="" textlink="">
      <xdr:nvSpPr>
        <xdr:cNvPr id="433" name="公債費以外最大値テキスト"/>
        <xdr:cNvSpPr txBox="1"/>
      </xdr:nvSpPr>
      <xdr:spPr>
        <a:xfrm>
          <a:off x="16598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78994</xdr:rowOff>
    </xdr:from>
    <xdr:to>
      <xdr:col>82</xdr:col>
      <xdr:colOff>196850</xdr:colOff>
      <xdr:row>73</xdr:row>
      <xdr:rowOff>78994</xdr:rowOff>
    </xdr:to>
    <xdr:cxnSp macro="">
      <xdr:nvCxnSpPr>
        <xdr:cNvPr id="434" name="直線コネクタ 433"/>
        <xdr:cNvCxnSpPr/>
      </xdr:nvCxnSpPr>
      <xdr:spPr>
        <a:xfrm>
          <a:off x="16421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131572</xdr:rowOff>
    </xdr:from>
    <xdr:to>
      <xdr:col>82</xdr:col>
      <xdr:colOff>107950</xdr:colOff>
      <xdr:row>73</xdr:row>
      <xdr:rowOff>78994</xdr:rowOff>
    </xdr:to>
    <xdr:cxnSp macro="">
      <xdr:nvCxnSpPr>
        <xdr:cNvPr id="435" name="直線コネクタ 434"/>
        <xdr:cNvCxnSpPr/>
      </xdr:nvCxnSpPr>
      <xdr:spPr>
        <a:xfrm>
          <a:off x="15671800" y="124759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6"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7" name="フローチャート: 判断 436"/>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131572</xdr:rowOff>
    </xdr:from>
    <xdr:to>
      <xdr:col>78</xdr:col>
      <xdr:colOff>69850</xdr:colOff>
      <xdr:row>75</xdr:row>
      <xdr:rowOff>10414</xdr:rowOff>
    </xdr:to>
    <xdr:cxnSp macro="">
      <xdr:nvCxnSpPr>
        <xdr:cNvPr id="438" name="直線コネクタ 437"/>
        <xdr:cNvCxnSpPr/>
      </xdr:nvCxnSpPr>
      <xdr:spPr>
        <a:xfrm flipV="1">
          <a:off x="14782800" y="1247597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39" name="フローチャート: 判断 43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0" name="テキスト ボックス 43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76</xdr:row>
      <xdr:rowOff>94996</xdr:rowOff>
    </xdr:to>
    <xdr:cxnSp macro="">
      <xdr:nvCxnSpPr>
        <xdr:cNvPr id="441" name="直線コネクタ 440"/>
        <xdr:cNvCxnSpPr/>
      </xdr:nvCxnSpPr>
      <xdr:spPr>
        <a:xfrm flipV="1">
          <a:off x="13893800" y="128691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14478</xdr:rowOff>
    </xdr:from>
    <xdr:to>
      <xdr:col>74</xdr:col>
      <xdr:colOff>31750</xdr:colOff>
      <xdr:row>79</xdr:row>
      <xdr:rowOff>116078</xdr:rowOff>
    </xdr:to>
    <xdr:sp macro="" textlink="">
      <xdr:nvSpPr>
        <xdr:cNvPr id="442" name="フローチャート: 判断 441"/>
        <xdr:cNvSpPr/>
      </xdr:nvSpPr>
      <xdr:spPr>
        <a:xfrm>
          <a:off x="14732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43" name="テキスト ボックス 44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94996</xdr:rowOff>
    </xdr:to>
    <xdr:cxnSp macro="">
      <xdr:nvCxnSpPr>
        <xdr:cNvPr id="444" name="直線コネクタ 443"/>
        <xdr:cNvCxnSpPr/>
      </xdr:nvCxnSpPr>
      <xdr:spPr>
        <a:xfrm>
          <a:off x="13004800" y="12978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32765</xdr:rowOff>
    </xdr:from>
    <xdr:to>
      <xdr:col>69</xdr:col>
      <xdr:colOff>142875</xdr:colOff>
      <xdr:row>79</xdr:row>
      <xdr:rowOff>134365</xdr:rowOff>
    </xdr:to>
    <xdr:sp macro="" textlink="">
      <xdr:nvSpPr>
        <xdr:cNvPr id="445" name="フローチャート: 判断 444"/>
        <xdr:cNvSpPr/>
      </xdr:nvSpPr>
      <xdr:spPr>
        <a:xfrm>
          <a:off x="13843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46" name="テキスト ボックス 445"/>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7" name="フローチャート: 判断 446"/>
        <xdr:cNvSpPr/>
      </xdr:nvSpPr>
      <xdr:spPr>
        <a:xfrm>
          <a:off x="12954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48" name="テキスト ボックス 447"/>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28194</xdr:rowOff>
    </xdr:from>
    <xdr:to>
      <xdr:col>82</xdr:col>
      <xdr:colOff>158750</xdr:colOff>
      <xdr:row>73</xdr:row>
      <xdr:rowOff>129794</xdr:rowOff>
    </xdr:to>
    <xdr:sp macro="" textlink="">
      <xdr:nvSpPr>
        <xdr:cNvPr id="454" name="楕円 453"/>
        <xdr:cNvSpPr/>
      </xdr:nvSpPr>
      <xdr:spPr>
        <a:xfrm>
          <a:off x="16459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108221</xdr:rowOff>
    </xdr:from>
    <xdr:ext cx="762000" cy="259045"/>
    <xdr:sp macro="" textlink="">
      <xdr:nvSpPr>
        <xdr:cNvPr id="455" name="公債費以外該当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80772</xdr:rowOff>
    </xdr:from>
    <xdr:to>
      <xdr:col>78</xdr:col>
      <xdr:colOff>120650</xdr:colOff>
      <xdr:row>73</xdr:row>
      <xdr:rowOff>10922</xdr:rowOff>
    </xdr:to>
    <xdr:sp macro="" textlink="">
      <xdr:nvSpPr>
        <xdr:cNvPr id="456" name="楕円 455"/>
        <xdr:cNvSpPr/>
      </xdr:nvSpPr>
      <xdr:spPr>
        <a:xfrm>
          <a:off x="15621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21099</xdr:rowOff>
    </xdr:from>
    <xdr:ext cx="736600" cy="259045"/>
    <xdr:sp macro="" textlink="">
      <xdr:nvSpPr>
        <xdr:cNvPr id="457" name="テキスト ボックス 456"/>
        <xdr:cNvSpPr txBox="1"/>
      </xdr:nvSpPr>
      <xdr:spPr>
        <a:xfrm>
          <a:off x="15290800" y="1219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8" name="楕円 457"/>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9" name="テキスト ボックス 458"/>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60" name="楕円 459"/>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61" name="テキスト ボックス 46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62" name="楕円 461"/>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63" name="テキスト ボックス 462"/>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74803</xdr:rowOff>
    </xdr:from>
    <xdr:to>
      <xdr:col>29</xdr:col>
      <xdr:colOff>127000</xdr:colOff>
      <xdr:row>15</xdr:row>
      <xdr:rowOff>6642</xdr:rowOff>
    </xdr:to>
    <xdr:cxnSp macro="">
      <xdr:nvCxnSpPr>
        <xdr:cNvPr id="50" name="直線コネクタ 49"/>
        <xdr:cNvCxnSpPr/>
      </xdr:nvCxnSpPr>
      <xdr:spPr bwMode="auto">
        <a:xfrm flipV="1">
          <a:off x="5003800" y="2522728"/>
          <a:ext cx="647700" cy="10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165015</xdr:rowOff>
    </xdr:from>
    <xdr:ext cx="762000" cy="259045"/>
    <xdr:sp macro="" textlink="">
      <xdr:nvSpPr>
        <xdr:cNvPr id="51" name="人口1人当たり決算額の推移平均値テキスト130"/>
        <xdr:cNvSpPr txBox="1"/>
      </xdr:nvSpPr>
      <xdr:spPr>
        <a:xfrm>
          <a:off x="5740400" y="261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6642</xdr:rowOff>
    </xdr:from>
    <xdr:to>
      <xdr:col>26</xdr:col>
      <xdr:colOff>50800</xdr:colOff>
      <xdr:row>15</xdr:row>
      <xdr:rowOff>61620</xdr:rowOff>
    </xdr:to>
    <xdr:cxnSp macro="">
      <xdr:nvCxnSpPr>
        <xdr:cNvPr id="53" name="直線コネクタ 52"/>
        <xdr:cNvCxnSpPr/>
      </xdr:nvCxnSpPr>
      <xdr:spPr bwMode="auto">
        <a:xfrm flipV="1">
          <a:off x="4305300" y="2626017"/>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148747</xdr:rowOff>
    </xdr:from>
    <xdr:ext cx="736600" cy="259045"/>
    <xdr:sp macro="" textlink="">
      <xdr:nvSpPr>
        <xdr:cNvPr id="55" name="テキスト ボックス 54"/>
        <xdr:cNvSpPr txBox="1"/>
      </xdr:nvSpPr>
      <xdr:spPr>
        <a:xfrm>
          <a:off x="4622800" y="27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10071</xdr:rowOff>
    </xdr:from>
    <xdr:to>
      <xdr:col>22</xdr:col>
      <xdr:colOff>114300</xdr:colOff>
      <xdr:row>15</xdr:row>
      <xdr:rowOff>61620</xdr:rowOff>
    </xdr:to>
    <xdr:cxnSp macro="">
      <xdr:nvCxnSpPr>
        <xdr:cNvPr id="56" name="直線コネクタ 55"/>
        <xdr:cNvCxnSpPr/>
      </xdr:nvCxnSpPr>
      <xdr:spPr bwMode="auto">
        <a:xfrm>
          <a:off x="3606800" y="2629446"/>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9263</xdr:rowOff>
    </xdr:from>
    <xdr:ext cx="762000" cy="259045"/>
    <xdr:sp macro="" textlink="">
      <xdr:nvSpPr>
        <xdr:cNvPr id="58" name="テキスト ボックス 57"/>
        <xdr:cNvSpPr txBox="1"/>
      </xdr:nvSpPr>
      <xdr:spPr>
        <a:xfrm>
          <a:off x="3924300" y="29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10071</xdr:rowOff>
    </xdr:from>
    <xdr:to>
      <xdr:col>18</xdr:col>
      <xdr:colOff>177800</xdr:colOff>
      <xdr:row>15</xdr:row>
      <xdr:rowOff>38875</xdr:rowOff>
    </xdr:to>
    <xdr:cxnSp macro="">
      <xdr:nvCxnSpPr>
        <xdr:cNvPr id="59" name="直線コネクタ 58"/>
        <xdr:cNvCxnSpPr/>
      </xdr:nvCxnSpPr>
      <xdr:spPr bwMode="auto">
        <a:xfrm flipV="1">
          <a:off x="2908300" y="2629446"/>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35475</xdr:rowOff>
    </xdr:from>
    <xdr:ext cx="762000" cy="259045"/>
    <xdr:sp macro="" textlink="">
      <xdr:nvSpPr>
        <xdr:cNvPr id="61" name="テキスト ボックス 60"/>
        <xdr:cNvSpPr txBox="1"/>
      </xdr:nvSpPr>
      <xdr:spPr>
        <a:xfrm>
          <a:off x="3225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95635</xdr:rowOff>
    </xdr:from>
    <xdr:ext cx="762000" cy="259045"/>
    <xdr:sp macro="" textlink="">
      <xdr:nvSpPr>
        <xdr:cNvPr id="63" name="テキスト ボックス 62"/>
        <xdr:cNvSpPr txBox="1"/>
      </xdr:nvSpPr>
      <xdr:spPr>
        <a:xfrm>
          <a:off x="25273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24003</xdr:rowOff>
    </xdr:from>
    <xdr:to>
      <xdr:col>29</xdr:col>
      <xdr:colOff>177800</xdr:colOff>
      <xdr:row>14</xdr:row>
      <xdr:rowOff>125603</xdr:rowOff>
    </xdr:to>
    <xdr:sp macro="" textlink="">
      <xdr:nvSpPr>
        <xdr:cNvPr id="69" name="楕円 68"/>
        <xdr:cNvSpPr/>
      </xdr:nvSpPr>
      <xdr:spPr bwMode="auto">
        <a:xfrm>
          <a:off x="5600700" y="2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40530</xdr:rowOff>
    </xdr:from>
    <xdr:ext cx="762000" cy="259045"/>
    <xdr:sp macro="" textlink="">
      <xdr:nvSpPr>
        <xdr:cNvPr id="70" name="人口1人当たり決算額の推移該当値テキスト130"/>
        <xdr:cNvSpPr txBox="1"/>
      </xdr:nvSpPr>
      <xdr:spPr>
        <a:xfrm>
          <a:off x="5740400" y="23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127292</xdr:rowOff>
    </xdr:from>
    <xdr:to>
      <xdr:col>26</xdr:col>
      <xdr:colOff>101600</xdr:colOff>
      <xdr:row>15</xdr:row>
      <xdr:rowOff>57442</xdr:rowOff>
    </xdr:to>
    <xdr:sp macro="" textlink="">
      <xdr:nvSpPr>
        <xdr:cNvPr id="71" name="楕円 70"/>
        <xdr:cNvSpPr/>
      </xdr:nvSpPr>
      <xdr:spPr bwMode="auto">
        <a:xfrm>
          <a:off x="49530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67619</xdr:rowOff>
    </xdr:from>
    <xdr:ext cx="736600" cy="259045"/>
    <xdr:sp macro="" textlink="">
      <xdr:nvSpPr>
        <xdr:cNvPr id="72" name="テキスト ボックス 71"/>
        <xdr:cNvSpPr txBox="1"/>
      </xdr:nvSpPr>
      <xdr:spPr>
        <a:xfrm>
          <a:off x="4622800" y="2344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10820</xdr:rowOff>
    </xdr:from>
    <xdr:to>
      <xdr:col>22</xdr:col>
      <xdr:colOff>165100</xdr:colOff>
      <xdr:row>15</xdr:row>
      <xdr:rowOff>112420</xdr:rowOff>
    </xdr:to>
    <xdr:sp macro="" textlink="">
      <xdr:nvSpPr>
        <xdr:cNvPr id="73" name="楕円 72"/>
        <xdr:cNvSpPr/>
      </xdr:nvSpPr>
      <xdr:spPr bwMode="auto">
        <a:xfrm>
          <a:off x="4254500" y="263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122597</xdr:rowOff>
    </xdr:from>
    <xdr:ext cx="762000" cy="259045"/>
    <xdr:sp macro="" textlink="">
      <xdr:nvSpPr>
        <xdr:cNvPr id="74" name="テキスト ボックス 73"/>
        <xdr:cNvSpPr txBox="1"/>
      </xdr:nvSpPr>
      <xdr:spPr>
        <a:xfrm>
          <a:off x="3924300" y="23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130721</xdr:rowOff>
    </xdr:from>
    <xdr:to>
      <xdr:col>19</xdr:col>
      <xdr:colOff>38100</xdr:colOff>
      <xdr:row>15</xdr:row>
      <xdr:rowOff>60871</xdr:rowOff>
    </xdr:to>
    <xdr:sp macro="" textlink="">
      <xdr:nvSpPr>
        <xdr:cNvPr id="75" name="楕円 74"/>
        <xdr:cNvSpPr/>
      </xdr:nvSpPr>
      <xdr:spPr bwMode="auto">
        <a:xfrm>
          <a:off x="3556000" y="257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71048</xdr:rowOff>
    </xdr:from>
    <xdr:ext cx="762000" cy="259045"/>
    <xdr:sp macro="" textlink="">
      <xdr:nvSpPr>
        <xdr:cNvPr id="76" name="テキスト ボックス 75"/>
        <xdr:cNvSpPr txBox="1"/>
      </xdr:nvSpPr>
      <xdr:spPr>
        <a:xfrm>
          <a:off x="3225800" y="23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159525</xdr:rowOff>
    </xdr:from>
    <xdr:to>
      <xdr:col>15</xdr:col>
      <xdr:colOff>101600</xdr:colOff>
      <xdr:row>15</xdr:row>
      <xdr:rowOff>89675</xdr:rowOff>
    </xdr:to>
    <xdr:sp macro="" textlink="">
      <xdr:nvSpPr>
        <xdr:cNvPr id="77" name="楕円 76"/>
        <xdr:cNvSpPr/>
      </xdr:nvSpPr>
      <xdr:spPr bwMode="auto">
        <a:xfrm>
          <a:off x="2857500" y="260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99852</xdr:rowOff>
    </xdr:from>
    <xdr:ext cx="762000" cy="259045"/>
    <xdr:sp macro="" textlink="">
      <xdr:nvSpPr>
        <xdr:cNvPr id="78" name="テキスト ボックス 77"/>
        <xdr:cNvSpPr txBox="1"/>
      </xdr:nvSpPr>
      <xdr:spPr>
        <a:xfrm>
          <a:off x="2527300" y="23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109032</xdr:rowOff>
    </xdr:from>
    <xdr:to>
      <xdr:col>29</xdr:col>
      <xdr:colOff>127000</xdr:colOff>
      <xdr:row>35</xdr:row>
      <xdr:rowOff>212930</xdr:rowOff>
    </xdr:to>
    <xdr:cxnSp macro="">
      <xdr:nvCxnSpPr>
        <xdr:cNvPr id="110" name="直線コネクタ 109"/>
        <xdr:cNvCxnSpPr/>
      </xdr:nvCxnSpPr>
      <xdr:spPr bwMode="auto">
        <a:xfrm flipV="1">
          <a:off x="5003800" y="6719382"/>
          <a:ext cx="6477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285129</xdr:rowOff>
    </xdr:from>
    <xdr:ext cx="762000" cy="259045"/>
    <xdr:sp macro="" textlink="">
      <xdr:nvSpPr>
        <xdr:cNvPr id="111" name="人口1人当たり決算額の推移平均値テキスト445"/>
        <xdr:cNvSpPr txBox="1"/>
      </xdr:nvSpPr>
      <xdr:spPr>
        <a:xfrm>
          <a:off x="5740400" y="689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212930</xdr:rowOff>
    </xdr:from>
    <xdr:to>
      <xdr:col>26</xdr:col>
      <xdr:colOff>50800</xdr:colOff>
      <xdr:row>35</xdr:row>
      <xdr:rowOff>247449</xdr:rowOff>
    </xdr:to>
    <xdr:cxnSp macro="">
      <xdr:nvCxnSpPr>
        <xdr:cNvPr id="113" name="直線コネクタ 112"/>
        <xdr:cNvCxnSpPr/>
      </xdr:nvCxnSpPr>
      <xdr:spPr bwMode="auto">
        <a:xfrm flipV="1">
          <a:off x="4305300" y="682328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141203</xdr:rowOff>
    </xdr:from>
    <xdr:ext cx="736600" cy="259045"/>
    <xdr:sp macro="" textlink="">
      <xdr:nvSpPr>
        <xdr:cNvPr id="115" name="テキスト ボックス 114"/>
        <xdr:cNvSpPr txBox="1"/>
      </xdr:nvSpPr>
      <xdr:spPr>
        <a:xfrm>
          <a:off x="4622800" y="709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247449</xdr:rowOff>
    </xdr:from>
    <xdr:to>
      <xdr:col>22</xdr:col>
      <xdr:colOff>114300</xdr:colOff>
      <xdr:row>35</xdr:row>
      <xdr:rowOff>291981</xdr:rowOff>
    </xdr:to>
    <xdr:cxnSp macro="">
      <xdr:nvCxnSpPr>
        <xdr:cNvPr id="116" name="直線コネクタ 115"/>
        <xdr:cNvCxnSpPr/>
      </xdr:nvCxnSpPr>
      <xdr:spPr bwMode="auto">
        <a:xfrm flipV="1">
          <a:off x="3606800" y="6857799"/>
          <a:ext cx="698500" cy="4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40642</xdr:rowOff>
    </xdr:from>
    <xdr:ext cx="762000" cy="259045"/>
    <xdr:sp macro="" textlink="">
      <xdr:nvSpPr>
        <xdr:cNvPr id="118" name="テキスト ボックス 117"/>
        <xdr:cNvSpPr txBox="1"/>
      </xdr:nvSpPr>
      <xdr:spPr>
        <a:xfrm>
          <a:off x="3924300" y="716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222578</xdr:rowOff>
    </xdr:from>
    <xdr:to>
      <xdr:col>18</xdr:col>
      <xdr:colOff>177800</xdr:colOff>
      <xdr:row>35</xdr:row>
      <xdr:rowOff>291981</xdr:rowOff>
    </xdr:to>
    <xdr:cxnSp macro="">
      <xdr:nvCxnSpPr>
        <xdr:cNvPr id="119" name="直線コネクタ 118"/>
        <xdr:cNvCxnSpPr/>
      </xdr:nvCxnSpPr>
      <xdr:spPr bwMode="auto">
        <a:xfrm>
          <a:off x="2908300" y="6832928"/>
          <a:ext cx="698500" cy="6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24411</xdr:rowOff>
    </xdr:from>
    <xdr:ext cx="762000" cy="259045"/>
    <xdr:sp macro="" textlink="">
      <xdr:nvSpPr>
        <xdr:cNvPr id="121" name="テキスト ボックス 120"/>
        <xdr:cNvSpPr txBox="1"/>
      </xdr:nvSpPr>
      <xdr:spPr>
        <a:xfrm>
          <a:off x="3225800" y="7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25692</xdr:rowOff>
    </xdr:from>
    <xdr:ext cx="762000" cy="259045"/>
    <xdr:sp macro="" textlink="">
      <xdr:nvSpPr>
        <xdr:cNvPr id="123" name="テキスト ボックス 122"/>
        <xdr:cNvSpPr txBox="1"/>
      </xdr:nvSpPr>
      <xdr:spPr>
        <a:xfrm>
          <a:off x="2527300" y="71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58232</xdr:rowOff>
    </xdr:from>
    <xdr:to>
      <xdr:col>29</xdr:col>
      <xdr:colOff>177800</xdr:colOff>
      <xdr:row>35</xdr:row>
      <xdr:rowOff>159832</xdr:rowOff>
    </xdr:to>
    <xdr:sp macro="" textlink="">
      <xdr:nvSpPr>
        <xdr:cNvPr id="129" name="楕円 128"/>
        <xdr:cNvSpPr/>
      </xdr:nvSpPr>
      <xdr:spPr bwMode="auto">
        <a:xfrm>
          <a:off x="5600700" y="666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246209</xdr:rowOff>
    </xdr:from>
    <xdr:ext cx="762000" cy="259045"/>
    <xdr:sp macro="" textlink="">
      <xdr:nvSpPr>
        <xdr:cNvPr id="130" name="人口1人当たり決算額の推移該当値テキスト445"/>
        <xdr:cNvSpPr txBox="1"/>
      </xdr:nvSpPr>
      <xdr:spPr>
        <a:xfrm>
          <a:off x="5740400" y="651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162130</xdr:rowOff>
    </xdr:from>
    <xdr:to>
      <xdr:col>26</xdr:col>
      <xdr:colOff>101600</xdr:colOff>
      <xdr:row>35</xdr:row>
      <xdr:rowOff>263730</xdr:rowOff>
    </xdr:to>
    <xdr:sp macro="" textlink="">
      <xdr:nvSpPr>
        <xdr:cNvPr id="131" name="楕円 130"/>
        <xdr:cNvSpPr/>
      </xdr:nvSpPr>
      <xdr:spPr bwMode="auto">
        <a:xfrm>
          <a:off x="4953000" y="677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273907</xdr:rowOff>
    </xdr:from>
    <xdr:ext cx="736600" cy="259045"/>
    <xdr:sp macro="" textlink="">
      <xdr:nvSpPr>
        <xdr:cNvPr id="132" name="テキスト ボックス 131"/>
        <xdr:cNvSpPr txBox="1"/>
      </xdr:nvSpPr>
      <xdr:spPr>
        <a:xfrm>
          <a:off x="4622800" y="654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196649</xdr:rowOff>
    </xdr:from>
    <xdr:to>
      <xdr:col>22</xdr:col>
      <xdr:colOff>165100</xdr:colOff>
      <xdr:row>35</xdr:row>
      <xdr:rowOff>298249</xdr:rowOff>
    </xdr:to>
    <xdr:sp macro="" textlink="">
      <xdr:nvSpPr>
        <xdr:cNvPr id="133" name="楕円 132"/>
        <xdr:cNvSpPr/>
      </xdr:nvSpPr>
      <xdr:spPr bwMode="auto">
        <a:xfrm>
          <a:off x="4254500" y="680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308426</xdr:rowOff>
    </xdr:from>
    <xdr:ext cx="762000" cy="259045"/>
    <xdr:sp macro="" textlink="">
      <xdr:nvSpPr>
        <xdr:cNvPr id="134" name="テキスト ボックス 133"/>
        <xdr:cNvSpPr txBox="1"/>
      </xdr:nvSpPr>
      <xdr:spPr>
        <a:xfrm>
          <a:off x="3924300" y="657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241181</xdr:rowOff>
    </xdr:from>
    <xdr:to>
      <xdr:col>19</xdr:col>
      <xdr:colOff>38100</xdr:colOff>
      <xdr:row>35</xdr:row>
      <xdr:rowOff>342781</xdr:rowOff>
    </xdr:to>
    <xdr:sp macro="" textlink="">
      <xdr:nvSpPr>
        <xdr:cNvPr id="135" name="楕円 134"/>
        <xdr:cNvSpPr/>
      </xdr:nvSpPr>
      <xdr:spPr bwMode="auto">
        <a:xfrm>
          <a:off x="3556000" y="685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10058</xdr:rowOff>
    </xdr:from>
    <xdr:ext cx="762000" cy="259045"/>
    <xdr:sp macro="" textlink="">
      <xdr:nvSpPr>
        <xdr:cNvPr id="136" name="テキスト ボックス 135"/>
        <xdr:cNvSpPr txBox="1"/>
      </xdr:nvSpPr>
      <xdr:spPr>
        <a:xfrm>
          <a:off x="3225800" y="66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171778</xdr:rowOff>
    </xdr:from>
    <xdr:to>
      <xdr:col>15</xdr:col>
      <xdr:colOff>101600</xdr:colOff>
      <xdr:row>35</xdr:row>
      <xdr:rowOff>273378</xdr:rowOff>
    </xdr:to>
    <xdr:sp macro="" textlink="">
      <xdr:nvSpPr>
        <xdr:cNvPr id="137" name="楕円 136"/>
        <xdr:cNvSpPr/>
      </xdr:nvSpPr>
      <xdr:spPr bwMode="auto">
        <a:xfrm>
          <a:off x="2857500" y="678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283555</xdr:rowOff>
    </xdr:from>
    <xdr:ext cx="762000" cy="259045"/>
    <xdr:sp macro="" textlink="">
      <xdr:nvSpPr>
        <xdr:cNvPr id="138" name="テキスト ボックス 137"/>
        <xdr:cNvSpPr txBox="1"/>
      </xdr:nvSpPr>
      <xdr:spPr>
        <a:xfrm>
          <a:off x="2527300" y="65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133854</xdr:rowOff>
    </xdr:from>
    <xdr:to>
      <xdr:col>24</xdr:col>
      <xdr:colOff>63500</xdr:colOff>
      <xdr:row>33</xdr:row>
      <xdr:rowOff>28437</xdr:rowOff>
    </xdr:to>
    <xdr:cxnSp macro="">
      <xdr:nvCxnSpPr>
        <xdr:cNvPr id="63" name="直線コネクタ 62"/>
        <xdr:cNvCxnSpPr/>
      </xdr:nvCxnSpPr>
      <xdr:spPr>
        <a:xfrm flipV="1">
          <a:off x="3797300" y="5448804"/>
          <a:ext cx="838200" cy="2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82186</xdr:rowOff>
    </xdr:from>
    <xdr:ext cx="534377" cy="259045"/>
    <xdr:sp macro="" textlink="">
      <xdr:nvSpPr>
        <xdr:cNvPr id="64" name="人件費平均値テキスト"/>
        <xdr:cNvSpPr txBox="1"/>
      </xdr:nvSpPr>
      <xdr:spPr>
        <a:xfrm>
          <a:off x="4686300" y="5911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158674</xdr:rowOff>
    </xdr:from>
    <xdr:to>
      <xdr:col>19</xdr:col>
      <xdr:colOff>177800</xdr:colOff>
      <xdr:row>33</xdr:row>
      <xdr:rowOff>28437</xdr:rowOff>
    </xdr:to>
    <xdr:cxnSp macro="">
      <xdr:nvCxnSpPr>
        <xdr:cNvPr id="66" name="直線コネクタ 65"/>
        <xdr:cNvCxnSpPr/>
      </xdr:nvCxnSpPr>
      <xdr:spPr>
        <a:xfrm>
          <a:off x="2908300" y="5645074"/>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72748</xdr:rowOff>
    </xdr:from>
    <xdr:ext cx="534377" cy="259045"/>
    <xdr:sp macro="" textlink="">
      <xdr:nvSpPr>
        <xdr:cNvPr id="68" name="テキスト ボックス 67"/>
        <xdr:cNvSpPr txBox="1"/>
      </xdr:nvSpPr>
      <xdr:spPr>
        <a:xfrm>
          <a:off x="3530111" y="60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100414</xdr:rowOff>
    </xdr:from>
    <xdr:to>
      <xdr:col>15</xdr:col>
      <xdr:colOff>50800</xdr:colOff>
      <xdr:row>32</xdr:row>
      <xdr:rowOff>158674</xdr:rowOff>
    </xdr:to>
    <xdr:cxnSp macro="">
      <xdr:nvCxnSpPr>
        <xdr:cNvPr id="69" name="直線コネクタ 68"/>
        <xdr:cNvCxnSpPr/>
      </xdr:nvCxnSpPr>
      <xdr:spPr>
        <a:xfrm>
          <a:off x="2019300" y="5586814"/>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29184</xdr:rowOff>
    </xdr:from>
    <xdr:ext cx="534377" cy="259045"/>
    <xdr:sp macro="" textlink="">
      <xdr:nvSpPr>
        <xdr:cNvPr id="71" name="テキスト ボックス 70"/>
        <xdr:cNvSpPr txBox="1"/>
      </xdr:nvSpPr>
      <xdr:spPr>
        <a:xfrm>
          <a:off x="2641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100414</xdr:rowOff>
    </xdr:from>
    <xdr:to>
      <xdr:col>10</xdr:col>
      <xdr:colOff>114300</xdr:colOff>
      <xdr:row>32</xdr:row>
      <xdr:rowOff>165662</xdr:rowOff>
    </xdr:to>
    <xdr:cxnSp macro="">
      <xdr:nvCxnSpPr>
        <xdr:cNvPr id="72" name="直線コネクタ 71"/>
        <xdr:cNvCxnSpPr/>
      </xdr:nvCxnSpPr>
      <xdr:spPr>
        <a:xfrm flipV="1">
          <a:off x="1130300" y="5586814"/>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31731</xdr:rowOff>
    </xdr:from>
    <xdr:ext cx="534377" cy="259045"/>
    <xdr:sp macro="" textlink="">
      <xdr:nvSpPr>
        <xdr:cNvPr id="74" name="テキスト ボックス 73"/>
        <xdr:cNvSpPr txBox="1"/>
      </xdr:nvSpPr>
      <xdr:spPr>
        <a:xfrm>
          <a:off x="1752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48092</xdr:rowOff>
    </xdr:from>
    <xdr:ext cx="534377" cy="259045"/>
    <xdr:sp macro="" textlink="">
      <xdr:nvSpPr>
        <xdr:cNvPr id="76" name="テキスト ボックス 75"/>
        <xdr:cNvSpPr txBox="1"/>
      </xdr:nvSpPr>
      <xdr:spPr>
        <a:xfrm>
          <a:off x="863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83054</xdr:rowOff>
    </xdr:from>
    <xdr:to>
      <xdr:col>24</xdr:col>
      <xdr:colOff>114300</xdr:colOff>
      <xdr:row>32</xdr:row>
      <xdr:rowOff>13204</xdr:rowOff>
    </xdr:to>
    <xdr:sp macro="" textlink="">
      <xdr:nvSpPr>
        <xdr:cNvPr id="82" name="楕円 81"/>
        <xdr:cNvSpPr/>
      </xdr:nvSpPr>
      <xdr:spPr>
        <a:xfrm>
          <a:off x="4584700" y="53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105931</xdr:rowOff>
    </xdr:from>
    <xdr:ext cx="534377" cy="259045"/>
    <xdr:sp macro="" textlink="">
      <xdr:nvSpPr>
        <xdr:cNvPr id="83" name="人件費該当値テキスト"/>
        <xdr:cNvSpPr txBox="1"/>
      </xdr:nvSpPr>
      <xdr:spPr>
        <a:xfrm>
          <a:off x="4686300" y="52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149087</xdr:rowOff>
    </xdr:from>
    <xdr:to>
      <xdr:col>20</xdr:col>
      <xdr:colOff>38100</xdr:colOff>
      <xdr:row>33</xdr:row>
      <xdr:rowOff>79237</xdr:rowOff>
    </xdr:to>
    <xdr:sp macro="" textlink="">
      <xdr:nvSpPr>
        <xdr:cNvPr id="84" name="楕円 83"/>
        <xdr:cNvSpPr/>
      </xdr:nvSpPr>
      <xdr:spPr>
        <a:xfrm>
          <a:off x="3746500" y="56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95764</xdr:rowOff>
    </xdr:from>
    <xdr:ext cx="534377" cy="259045"/>
    <xdr:sp macro="" textlink="">
      <xdr:nvSpPr>
        <xdr:cNvPr id="85" name="テキスト ボックス 84"/>
        <xdr:cNvSpPr txBox="1"/>
      </xdr:nvSpPr>
      <xdr:spPr>
        <a:xfrm>
          <a:off x="3530111" y="54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107874</xdr:rowOff>
    </xdr:from>
    <xdr:to>
      <xdr:col>15</xdr:col>
      <xdr:colOff>101600</xdr:colOff>
      <xdr:row>33</xdr:row>
      <xdr:rowOff>38024</xdr:rowOff>
    </xdr:to>
    <xdr:sp macro="" textlink="">
      <xdr:nvSpPr>
        <xdr:cNvPr id="86" name="楕円 85"/>
        <xdr:cNvSpPr/>
      </xdr:nvSpPr>
      <xdr:spPr>
        <a:xfrm>
          <a:off x="2857500" y="55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54551</xdr:rowOff>
    </xdr:from>
    <xdr:ext cx="534377" cy="259045"/>
    <xdr:sp macro="" textlink="">
      <xdr:nvSpPr>
        <xdr:cNvPr id="87" name="テキスト ボックス 86"/>
        <xdr:cNvSpPr txBox="1"/>
      </xdr:nvSpPr>
      <xdr:spPr>
        <a:xfrm>
          <a:off x="2641111" y="53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49614</xdr:rowOff>
    </xdr:from>
    <xdr:to>
      <xdr:col>10</xdr:col>
      <xdr:colOff>165100</xdr:colOff>
      <xdr:row>32</xdr:row>
      <xdr:rowOff>151214</xdr:rowOff>
    </xdr:to>
    <xdr:sp macro="" textlink="">
      <xdr:nvSpPr>
        <xdr:cNvPr id="88" name="楕円 87"/>
        <xdr:cNvSpPr/>
      </xdr:nvSpPr>
      <xdr:spPr>
        <a:xfrm>
          <a:off x="1968500" y="55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167741</xdr:rowOff>
    </xdr:from>
    <xdr:ext cx="534377" cy="259045"/>
    <xdr:sp macro="" textlink="">
      <xdr:nvSpPr>
        <xdr:cNvPr id="89" name="テキスト ボックス 88"/>
        <xdr:cNvSpPr txBox="1"/>
      </xdr:nvSpPr>
      <xdr:spPr>
        <a:xfrm>
          <a:off x="1752111" y="53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114862</xdr:rowOff>
    </xdr:from>
    <xdr:to>
      <xdr:col>6</xdr:col>
      <xdr:colOff>38100</xdr:colOff>
      <xdr:row>33</xdr:row>
      <xdr:rowOff>45012</xdr:rowOff>
    </xdr:to>
    <xdr:sp macro="" textlink="">
      <xdr:nvSpPr>
        <xdr:cNvPr id="90" name="楕円 89"/>
        <xdr:cNvSpPr/>
      </xdr:nvSpPr>
      <xdr:spPr>
        <a:xfrm>
          <a:off x="1079500" y="5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61539</xdr:rowOff>
    </xdr:from>
    <xdr:ext cx="534377" cy="259045"/>
    <xdr:sp macro="" textlink="">
      <xdr:nvSpPr>
        <xdr:cNvPr id="91" name="テキスト ボックス 90"/>
        <xdr:cNvSpPr txBox="1"/>
      </xdr:nvSpPr>
      <xdr:spPr>
        <a:xfrm>
          <a:off x="863111" y="537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77909</xdr:rowOff>
    </xdr:from>
    <xdr:to>
      <xdr:col>24</xdr:col>
      <xdr:colOff>62865</xdr:colOff>
      <xdr:row>58</xdr:row>
      <xdr:rowOff>60741</xdr:rowOff>
    </xdr:to>
    <xdr:cxnSp macro="">
      <xdr:nvCxnSpPr>
        <xdr:cNvPr id="114" name="直線コネクタ 113"/>
        <xdr:cNvCxnSpPr/>
      </xdr:nvCxnSpPr>
      <xdr:spPr>
        <a:xfrm flipV="1">
          <a:off x="4633595" y="8821859"/>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64568</xdr:rowOff>
    </xdr:from>
    <xdr:ext cx="534377" cy="259045"/>
    <xdr:sp macro="" textlink="">
      <xdr:nvSpPr>
        <xdr:cNvPr id="115" name="物件費最小値テキスト"/>
        <xdr:cNvSpPr txBox="1"/>
      </xdr:nvSpPr>
      <xdr:spPr>
        <a:xfrm>
          <a:off x="4686300" y="10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60741</xdr:rowOff>
    </xdr:from>
    <xdr:to>
      <xdr:col>24</xdr:col>
      <xdr:colOff>152400</xdr:colOff>
      <xdr:row>58</xdr:row>
      <xdr:rowOff>60741</xdr:rowOff>
    </xdr:to>
    <xdr:cxnSp macro="">
      <xdr:nvCxnSpPr>
        <xdr:cNvPr id="116" name="直線コネクタ 115"/>
        <xdr:cNvCxnSpPr/>
      </xdr:nvCxnSpPr>
      <xdr:spPr>
        <a:xfrm>
          <a:off x="4546600" y="10004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24586</xdr:rowOff>
    </xdr:from>
    <xdr:ext cx="599010" cy="259045"/>
    <xdr:sp macro="" textlink="">
      <xdr:nvSpPr>
        <xdr:cNvPr id="117" name="物件費最大値テキスト"/>
        <xdr:cNvSpPr txBox="1"/>
      </xdr:nvSpPr>
      <xdr:spPr>
        <a:xfrm>
          <a:off x="4686300" y="85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77909</xdr:rowOff>
    </xdr:from>
    <xdr:to>
      <xdr:col>24</xdr:col>
      <xdr:colOff>152400</xdr:colOff>
      <xdr:row>51</xdr:row>
      <xdr:rowOff>77909</xdr:rowOff>
    </xdr:to>
    <xdr:cxnSp macro="">
      <xdr:nvCxnSpPr>
        <xdr:cNvPr id="118" name="直線コネクタ 117"/>
        <xdr:cNvCxnSpPr/>
      </xdr:nvCxnSpPr>
      <xdr:spPr>
        <a:xfrm>
          <a:off x="4546600" y="88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77909</xdr:rowOff>
    </xdr:from>
    <xdr:to>
      <xdr:col>24</xdr:col>
      <xdr:colOff>63500</xdr:colOff>
      <xdr:row>52</xdr:row>
      <xdr:rowOff>167040</xdr:rowOff>
    </xdr:to>
    <xdr:cxnSp macro="">
      <xdr:nvCxnSpPr>
        <xdr:cNvPr id="119" name="直線コネクタ 118"/>
        <xdr:cNvCxnSpPr/>
      </xdr:nvCxnSpPr>
      <xdr:spPr>
        <a:xfrm flipV="1">
          <a:off x="3797300" y="8821859"/>
          <a:ext cx="838200" cy="26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48148</xdr:rowOff>
    </xdr:from>
    <xdr:ext cx="534377" cy="259045"/>
    <xdr:sp macro="" textlink="">
      <xdr:nvSpPr>
        <xdr:cNvPr id="120" name="物件費平均値テキスト"/>
        <xdr:cNvSpPr txBox="1"/>
      </xdr:nvSpPr>
      <xdr:spPr>
        <a:xfrm>
          <a:off x="4686300" y="9477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69721</xdr:rowOff>
    </xdr:from>
    <xdr:to>
      <xdr:col>24</xdr:col>
      <xdr:colOff>114300</xdr:colOff>
      <xdr:row>55</xdr:row>
      <xdr:rowOff>171321</xdr:rowOff>
    </xdr:to>
    <xdr:sp macro="" textlink="">
      <xdr:nvSpPr>
        <xdr:cNvPr id="121" name="フローチャート: 判断 120"/>
        <xdr:cNvSpPr/>
      </xdr:nvSpPr>
      <xdr:spPr>
        <a:xfrm>
          <a:off x="4584700" y="949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167040</xdr:rowOff>
    </xdr:from>
    <xdr:to>
      <xdr:col>19</xdr:col>
      <xdr:colOff>177800</xdr:colOff>
      <xdr:row>54</xdr:row>
      <xdr:rowOff>1832</xdr:rowOff>
    </xdr:to>
    <xdr:cxnSp macro="">
      <xdr:nvCxnSpPr>
        <xdr:cNvPr id="122" name="直線コネクタ 121"/>
        <xdr:cNvCxnSpPr/>
      </xdr:nvCxnSpPr>
      <xdr:spPr>
        <a:xfrm flipV="1">
          <a:off x="2908300" y="9082440"/>
          <a:ext cx="889000" cy="1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13919</xdr:rowOff>
    </xdr:from>
    <xdr:to>
      <xdr:col>20</xdr:col>
      <xdr:colOff>38100</xdr:colOff>
      <xdr:row>56</xdr:row>
      <xdr:rowOff>115519</xdr:rowOff>
    </xdr:to>
    <xdr:sp macro="" textlink="">
      <xdr:nvSpPr>
        <xdr:cNvPr id="123" name="フローチャート: 判断 122"/>
        <xdr:cNvSpPr/>
      </xdr:nvSpPr>
      <xdr:spPr>
        <a:xfrm>
          <a:off x="3746500" y="961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106646</xdr:rowOff>
    </xdr:from>
    <xdr:ext cx="534377" cy="259045"/>
    <xdr:sp macro="" textlink="">
      <xdr:nvSpPr>
        <xdr:cNvPr id="124" name="テキスト ボックス 123"/>
        <xdr:cNvSpPr txBox="1"/>
      </xdr:nvSpPr>
      <xdr:spPr>
        <a:xfrm>
          <a:off x="3530111" y="97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1832</xdr:rowOff>
    </xdr:from>
    <xdr:to>
      <xdr:col>15</xdr:col>
      <xdr:colOff>50800</xdr:colOff>
      <xdr:row>55</xdr:row>
      <xdr:rowOff>64628</xdr:rowOff>
    </xdr:to>
    <xdr:cxnSp macro="">
      <xdr:nvCxnSpPr>
        <xdr:cNvPr id="125" name="直線コネクタ 124"/>
        <xdr:cNvCxnSpPr/>
      </xdr:nvCxnSpPr>
      <xdr:spPr>
        <a:xfrm flipV="1">
          <a:off x="2019300" y="9260132"/>
          <a:ext cx="889000" cy="2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82156</xdr:rowOff>
    </xdr:from>
    <xdr:to>
      <xdr:col>15</xdr:col>
      <xdr:colOff>101600</xdr:colOff>
      <xdr:row>58</xdr:row>
      <xdr:rowOff>12306</xdr:rowOff>
    </xdr:to>
    <xdr:sp macro="" textlink="">
      <xdr:nvSpPr>
        <xdr:cNvPr id="126" name="フローチャート: 判断 125"/>
        <xdr:cNvSpPr/>
      </xdr:nvSpPr>
      <xdr:spPr>
        <a:xfrm>
          <a:off x="2857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3433</xdr:rowOff>
    </xdr:from>
    <xdr:ext cx="534377" cy="259045"/>
    <xdr:sp macro="" textlink="">
      <xdr:nvSpPr>
        <xdr:cNvPr id="127" name="テキスト ボックス 126"/>
        <xdr:cNvSpPr txBox="1"/>
      </xdr:nvSpPr>
      <xdr:spPr>
        <a:xfrm>
          <a:off x="2641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112862</xdr:rowOff>
    </xdr:from>
    <xdr:to>
      <xdr:col>10</xdr:col>
      <xdr:colOff>114300</xdr:colOff>
      <xdr:row>55</xdr:row>
      <xdr:rowOff>64628</xdr:rowOff>
    </xdr:to>
    <xdr:cxnSp macro="">
      <xdr:nvCxnSpPr>
        <xdr:cNvPr id="128" name="直線コネクタ 127"/>
        <xdr:cNvCxnSpPr/>
      </xdr:nvCxnSpPr>
      <xdr:spPr>
        <a:xfrm>
          <a:off x="1130300" y="9371162"/>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28344</xdr:rowOff>
    </xdr:from>
    <xdr:to>
      <xdr:col>10</xdr:col>
      <xdr:colOff>165100</xdr:colOff>
      <xdr:row>58</xdr:row>
      <xdr:rowOff>129944</xdr:rowOff>
    </xdr:to>
    <xdr:sp macro="" textlink="">
      <xdr:nvSpPr>
        <xdr:cNvPr id="129" name="フローチャート: 判断 128"/>
        <xdr:cNvSpPr/>
      </xdr:nvSpPr>
      <xdr:spPr>
        <a:xfrm>
          <a:off x="1968500" y="9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121071</xdr:rowOff>
    </xdr:from>
    <xdr:ext cx="534377" cy="259045"/>
    <xdr:sp macro="" textlink="">
      <xdr:nvSpPr>
        <xdr:cNvPr id="130" name="テキスト ボックス 129"/>
        <xdr:cNvSpPr txBox="1"/>
      </xdr:nvSpPr>
      <xdr:spPr>
        <a:xfrm>
          <a:off x="1752111" y="10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109703</xdr:rowOff>
    </xdr:from>
    <xdr:to>
      <xdr:col>6</xdr:col>
      <xdr:colOff>38100</xdr:colOff>
      <xdr:row>59</xdr:row>
      <xdr:rowOff>39853</xdr:rowOff>
    </xdr:to>
    <xdr:sp macro="" textlink="">
      <xdr:nvSpPr>
        <xdr:cNvPr id="131" name="フローチャート: 判断 130"/>
        <xdr:cNvSpPr/>
      </xdr:nvSpPr>
      <xdr:spPr>
        <a:xfrm>
          <a:off x="1079500" y="100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30980</xdr:rowOff>
    </xdr:from>
    <xdr:ext cx="534377" cy="259045"/>
    <xdr:sp macro="" textlink="">
      <xdr:nvSpPr>
        <xdr:cNvPr id="132" name="テキスト ボックス 131"/>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27109</xdr:rowOff>
    </xdr:from>
    <xdr:to>
      <xdr:col>24</xdr:col>
      <xdr:colOff>114300</xdr:colOff>
      <xdr:row>51</xdr:row>
      <xdr:rowOff>128709</xdr:rowOff>
    </xdr:to>
    <xdr:sp macro="" textlink="">
      <xdr:nvSpPr>
        <xdr:cNvPr id="138" name="楕円 137"/>
        <xdr:cNvSpPr/>
      </xdr:nvSpPr>
      <xdr:spPr>
        <a:xfrm>
          <a:off x="4584700" y="87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151586</xdr:rowOff>
    </xdr:from>
    <xdr:ext cx="599010" cy="259045"/>
    <xdr:sp macro="" textlink="">
      <xdr:nvSpPr>
        <xdr:cNvPr id="139" name="物件費該当値テキスト"/>
        <xdr:cNvSpPr txBox="1"/>
      </xdr:nvSpPr>
      <xdr:spPr>
        <a:xfrm>
          <a:off x="4686300" y="872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116240</xdr:rowOff>
    </xdr:from>
    <xdr:to>
      <xdr:col>20</xdr:col>
      <xdr:colOff>38100</xdr:colOff>
      <xdr:row>53</xdr:row>
      <xdr:rowOff>46390</xdr:rowOff>
    </xdr:to>
    <xdr:sp macro="" textlink="">
      <xdr:nvSpPr>
        <xdr:cNvPr id="140" name="楕円 139"/>
        <xdr:cNvSpPr/>
      </xdr:nvSpPr>
      <xdr:spPr>
        <a:xfrm>
          <a:off x="3746500" y="90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62917</xdr:rowOff>
    </xdr:from>
    <xdr:ext cx="599010" cy="259045"/>
    <xdr:sp macro="" textlink="">
      <xdr:nvSpPr>
        <xdr:cNvPr id="141" name="テキスト ボックス 140"/>
        <xdr:cNvSpPr txBox="1"/>
      </xdr:nvSpPr>
      <xdr:spPr>
        <a:xfrm>
          <a:off x="3497795" y="88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122482</xdr:rowOff>
    </xdr:from>
    <xdr:to>
      <xdr:col>15</xdr:col>
      <xdr:colOff>101600</xdr:colOff>
      <xdr:row>54</xdr:row>
      <xdr:rowOff>52632</xdr:rowOff>
    </xdr:to>
    <xdr:sp macro="" textlink="">
      <xdr:nvSpPr>
        <xdr:cNvPr id="142" name="楕円 141"/>
        <xdr:cNvSpPr/>
      </xdr:nvSpPr>
      <xdr:spPr>
        <a:xfrm>
          <a:off x="2857500" y="92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69159</xdr:rowOff>
    </xdr:from>
    <xdr:ext cx="534377" cy="259045"/>
    <xdr:sp macro="" textlink="">
      <xdr:nvSpPr>
        <xdr:cNvPr id="143" name="テキスト ボックス 142"/>
        <xdr:cNvSpPr txBox="1"/>
      </xdr:nvSpPr>
      <xdr:spPr>
        <a:xfrm>
          <a:off x="2641111" y="89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13828</xdr:rowOff>
    </xdr:from>
    <xdr:to>
      <xdr:col>10</xdr:col>
      <xdr:colOff>165100</xdr:colOff>
      <xdr:row>55</xdr:row>
      <xdr:rowOff>115428</xdr:rowOff>
    </xdr:to>
    <xdr:sp macro="" textlink="">
      <xdr:nvSpPr>
        <xdr:cNvPr id="144" name="楕円 143"/>
        <xdr:cNvSpPr/>
      </xdr:nvSpPr>
      <xdr:spPr>
        <a:xfrm>
          <a:off x="1968500" y="94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131955</xdr:rowOff>
    </xdr:from>
    <xdr:ext cx="534377" cy="259045"/>
    <xdr:sp macro="" textlink="">
      <xdr:nvSpPr>
        <xdr:cNvPr id="145" name="テキスト ボックス 144"/>
        <xdr:cNvSpPr txBox="1"/>
      </xdr:nvSpPr>
      <xdr:spPr>
        <a:xfrm>
          <a:off x="1752111" y="92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62062</xdr:rowOff>
    </xdr:from>
    <xdr:to>
      <xdr:col>6</xdr:col>
      <xdr:colOff>38100</xdr:colOff>
      <xdr:row>54</xdr:row>
      <xdr:rowOff>163662</xdr:rowOff>
    </xdr:to>
    <xdr:sp macro="" textlink="">
      <xdr:nvSpPr>
        <xdr:cNvPr id="146" name="楕円 145"/>
        <xdr:cNvSpPr/>
      </xdr:nvSpPr>
      <xdr:spPr>
        <a:xfrm>
          <a:off x="1079500" y="93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8739</xdr:rowOff>
    </xdr:from>
    <xdr:ext cx="534377" cy="259045"/>
    <xdr:sp macro="" textlink="">
      <xdr:nvSpPr>
        <xdr:cNvPr id="147" name="テキスト ボックス 146"/>
        <xdr:cNvSpPr txBox="1"/>
      </xdr:nvSpPr>
      <xdr:spPr>
        <a:xfrm>
          <a:off x="863111" y="90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69" name="直線コネクタ 168"/>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0" name="維持補修費最小値テキスト"/>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2" name="維持補修費最大値テキスト"/>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3" name="直線コネクタ 172"/>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37698</xdr:rowOff>
    </xdr:from>
    <xdr:to>
      <xdr:col>24</xdr:col>
      <xdr:colOff>63500</xdr:colOff>
      <xdr:row>78</xdr:row>
      <xdr:rowOff>43049</xdr:rowOff>
    </xdr:to>
    <xdr:cxnSp macro="">
      <xdr:nvCxnSpPr>
        <xdr:cNvPr id="174" name="直線コネクタ 173"/>
        <xdr:cNvCxnSpPr/>
      </xdr:nvCxnSpPr>
      <xdr:spPr>
        <a:xfrm flipV="1">
          <a:off x="3797300" y="13410798"/>
          <a:ext cx="8382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5" name="維持補修費平均値テキスト"/>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6" name="フローチャート: 判断 175"/>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37654</xdr:rowOff>
    </xdr:from>
    <xdr:to>
      <xdr:col>19</xdr:col>
      <xdr:colOff>177800</xdr:colOff>
      <xdr:row>78</xdr:row>
      <xdr:rowOff>43049</xdr:rowOff>
    </xdr:to>
    <xdr:cxnSp macro="">
      <xdr:nvCxnSpPr>
        <xdr:cNvPr id="177" name="直線コネクタ 176"/>
        <xdr:cNvCxnSpPr/>
      </xdr:nvCxnSpPr>
      <xdr:spPr>
        <a:xfrm>
          <a:off x="2908300" y="1341075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78" name="フローチャート: 判断 177"/>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79" name="テキスト ボックス 178"/>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37654</xdr:rowOff>
    </xdr:from>
    <xdr:to>
      <xdr:col>15</xdr:col>
      <xdr:colOff>50800</xdr:colOff>
      <xdr:row>78</xdr:row>
      <xdr:rowOff>44968</xdr:rowOff>
    </xdr:to>
    <xdr:cxnSp macro="">
      <xdr:nvCxnSpPr>
        <xdr:cNvPr id="180" name="直線コネクタ 179"/>
        <xdr:cNvCxnSpPr/>
      </xdr:nvCxnSpPr>
      <xdr:spPr>
        <a:xfrm flipV="1">
          <a:off x="2019300" y="1341075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29423</xdr:rowOff>
    </xdr:from>
    <xdr:to>
      <xdr:col>10</xdr:col>
      <xdr:colOff>114300</xdr:colOff>
      <xdr:row>78</xdr:row>
      <xdr:rowOff>44968</xdr:rowOff>
    </xdr:to>
    <xdr:cxnSp macro="">
      <xdr:nvCxnSpPr>
        <xdr:cNvPr id="183" name="直線コネクタ 182"/>
        <xdr:cNvCxnSpPr/>
      </xdr:nvCxnSpPr>
      <xdr:spPr>
        <a:xfrm>
          <a:off x="1130300" y="134025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158348</xdr:rowOff>
    </xdr:from>
    <xdr:to>
      <xdr:col>24</xdr:col>
      <xdr:colOff>114300</xdr:colOff>
      <xdr:row>78</xdr:row>
      <xdr:rowOff>88498</xdr:rowOff>
    </xdr:to>
    <xdr:sp macro="" textlink="">
      <xdr:nvSpPr>
        <xdr:cNvPr id="193" name="楕円 192"/>
        <xdr:cNvSpPr/>
      </xdr:nvSpPr>
      <xdr:spPr>
        <a:xfrm>
          <a:off x="45847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73275</xdr:rowOff>
    </xdr:from>
    <xdr:ext cx="469744" cy="259045"/>
    <xdr:sp macro="" textlink="">
      <xdr:nvSpPr>
        <xdr:cNvPr id="194" name="維持補修費該当値テキスト"/>
        <xdr:cNvSpPr txBox="1"/>
      </xdr:nvSpPr>
      <xdr:spPr>
        <a:xfrm>
          <a:off x="4686300" y="132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163699</xdr:rowOff>
    </xdr:from>
    <xdr:to>
      <xdr:col>20</xdr:col>
      <xdr:colOff>38100</xdr:colOff>
      <xdr:row>78</xdr:row>
      <xdr:rowOff>93849</xdr:rowOff>
    </xdr:to>
    <xdr:sp macro="" textlink="">
      <xdr:nvSpPr>
        <xdr:cNvPr id="195" name="楕円 194"/>
        <xdr:cNvSpPr/>
      </xdr:nvSpPr>
      <xdr:spPr>
        <a:xfrm>
          <a:off x="37465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84976</xdr:rowOff>
    </xdr:from>
    <xdr:ext cx="469744" cy="259045"/>
    <xdr:sp macro="" textlink="">
      <xdr:nvSpPr>
        <xdr:cNvPr id="196" name="テキスト ボックス 195"/>
        <xdr:cNvSpPr txBox="1"/>
      </xdr:nvSpPr>
      <xdr:spPr>
        <a:xfrm>
          <a:off x="3562428" y="1345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158304</xdr:rowOff>
    </xdr:from>
    <xdr:to>
      <xdr:col>15</xdr:col>
      <xdr:colOff>101600</xdr:colOff>
      <xdr:row>78</xdr:row>
      <xdr:rowOff>88454</xdr:rowOff>
    </xdr:to>
    <xdr:sp macro="" textlink="">
      <xdr:nvSpPr>
        <xdr:cNvPr id="197" name="楕円 196"/>
        <xdr:cNvSpPr/>
      </xdr:nvSpPr>
      <xdr:spPr>
        <a:xfrm>
          <a:off x="2857500" y="133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79581</xdr:rowOff>
    </xdr:from>
    <xdr:ext cx="469744" cy="259045"/>
    <xdr:sp macro="" textlink="">
      <xdr:nvSpPr>
        <xdr:cNvPr id="198" name="テキスト ボックス 197"/>
        <xdr:cNvSpPr txBox="1"/>
      </xdr:nvSpPr>
      <xdr:spPr>
        <a:xfrm>
          <a:off x="2673428" y="1345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165618</xdr:rowOff>
    </xdr:from>
    <xdr:to>
      <xdr:col>10</xdr:col>
      <xdr:colOff>165100</xdr:colOff>
      <xdr:row>78</xdr:row>
      <xdr:rowOff>95768</xdr:rowOff>
    </xdr:to>
    <xdr:sp macro="" textlink="">
      <xdr:nvSpPr>
        <xdr:cNvPr id="199" name="楕円 198"/>
        <xdr:cNvSpPr/>
      </xdr:nvSpPr>
      <xdr:spPr>
        <a:xfrm>
          <a:off x="1968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86895</xdr:rowOff>
    </xdr:from>
    <xdr:ext cx="469744" cy="259045"/>
    <xdr:sp macro="" textlink="">
      <xdr:nvSpPr>
        <xdr:cNvPr id="200" name="テキスト ボックス 199"/>
        <xdr:cNvSpPr txBox="1"/>
      </xdr:nvSpPr>
      <xdr:spPr>
        <a:xfrm>
          <a:off x="1784428" y="1345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150073</xdr:rowOff>
    </xdr:from>
    <xdr:to>
      <xdr:col>6</xdr:col>
      <xdr:colOff>38100</xdr:colOff>
      <xdr:row>78</xdr:row>
      <xdr:rowOff>80223</xdr:rowOff>
    </xdr:to>
    <xdr:sp macro="" textlink="">
      <xdr:nvSpPr>
        <xdr:cNvPr id="201" name="楕円 200"/>
        <xdr:cNvSpPr/>
      </xdr:nvSpPr>
      <xdr:spPr>
        <a:xfrm>
          <a:off x="1079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71350</xdr:rowOff>
    </xdr:from>
    <xdr:ext cx="469744" cy="259045"/>
    <xdr:sp macro="" textlink="">
      <xdr:nvSpPr>
        <xdr:cNvPr id="202" name="テキスト ボックス 201"/>
        <xdr:cNvSpPr txBox="1"/>
      </xdr:nvSpPr>
      <xdr:spPr>
        <a:xfrm>
          <a:off x="895428" y="1344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5" name="テキスト ボックス 214"/>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3386</xdr:rowOff>
    </xdr:from>
    <xdr:to>
      <xdr:col>24</xdr:col>
      <xdr:colOff>62865</xdr:colOff>
      <xdr:row>99</xdr:row>
      <xdr:rowOff>4415</xdr:rowOff>
    </xdr:to>
    <xdr:cxnSp macro="">
      <xdr:nvCxnSpPr>
        <xdr:cNvPr id="225" name="直線コネクタ 224"/>
        <xdr:cNvCxnSpPr/>
      </xdr:nvCxnSpPr>
      <xdr:spPr>
        <a:xfrm flipV="1">
          <a:off x="4633595" y="15433886"/>
          <a:ext cx="1270" cy="15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8242</xdr:rowOff>
    </xdr:from>
    <xdr:ext cx="534377" cy="259045"/>
    <xdr:sp macro="" textlink="">
      <xdr:nvSpPr>
        <xdr:cNvPr id="226" name="扶助費最小値テキスト"/>
        <xdr:cNvSpPr txBox="1"/>
      </xdr:nvSpPr>
      <xdr:spPr>
        <a:xfrm>
          <a:off x="4686300"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4415</xdr:rowOff>
    </xdr:from>
    <xdr:to>
      <xdr:col>24</xdr:col>
      <xdr:colOff>152400</xdr:colOff>
      <xdr:row>99</xdr:row>
      <xdr:rowOff>4415</xdr:rowOff>
    </xdr:to>
    <xdr:cxnSp macro="">
      <xdr:nvCxnSpPr>
        <xdr:cNvPr id="227" name="直線コネクタ 226"/>
        <xdr:cNvCxnSpPr/>
      </xdr:nvCxnSpPr>
      <xdr:spPr>
        <a:xfrm>
          <a:off x="4546600" y="1697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121513</xdr:rowOff>
    </xdr:from>
    <xdr:ext cx="599010" cy="259045"/>
    <xdr:sp macro="" textlink="">
      <xdr:nvSpPr>
        <xdr:cNvPr id="228" name="扶助費最大値テキスト"/>
        <xdr:cNvSpPr txBox="1"/>
      </xdr:nvSpPr>
      <xdr:spPr>
        <a:xfrm>
          <a:off x="4686300" y="152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3386</xdr:rowOff>
    </xdr:from>
    <xdr:to>
      <xdr:col>24</xdr:col>
      <xdr:colOff>152400</xdr:colOff>
      <xdr:row>90</xdr:row>
      <xdr:rowOff>3386</xdr:rowOff>
    </xdr:to>
    <xdr:cxnSp macro="">
      <xdr:nvCxnSpPr>
        <xdr:cNvPr id="229" name="直線コネクタ 228"/>
        <xdr:cNvCxnSpPr/>
      </xdr:nvCxnSpPr>
      <xdr:spPr>
        <a:xfrm>
          <a:off x="4546600" y="1543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50614</xdr:rowOff>
    </xdr:from>
    <xdr:to>
      <xdr:col>24</xdr:col>
      <xdr:colOff>63500</xdr:colOff>
      <xdr:row>92</xdr:row>
      <xdr:rowOff>162903</xdr:rowOff>
    </xdr:to>
    <xdr:cxnSp macro="">
      <xdr:nvCxnSpPr>
        <xdr:cNvPr id="230" name="直線コネクタ 229"/>
        <xdr:cNvCxnSpPr/>
      </xdr:nvCxnSpPr>
      <xdr:spPr>
        <a:xfrm>
          <a:off x="3797300" y="15652564"/>
          <a:ext cx="838200" cy="28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106692</xdr:rowOff>
    </xdr:from>
    <xdr:ext cx="599010" cy="259045"/>
    <xdr:sp macro="" textlink="">
      <xdr:nvSpPr>
        <xdr:cNvPr id="231" name="扶助費平均値テキスト"/>
        <xdr:cNvSpPr txBox="1"/>
      </xdr:nvSpPr>
      <xdr:spPr>
        <a:xfrm>
          <a:off x="4686300" y="1639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128265</xdr:rowOff>
    </xdr:from>
    <xdr:to>
      <xdr:col>24</xdr:col>
      <xdr:colOff>114300</xdr:colOff>
      <xdr:row>96</xdr:row>
      <xdr:rowOff>58415</xdr:rowOff>
    </xdr:to>
    <xdr:sp macro="" textlink="">
      <xdr:nvSpPr>
        <xdr:cNvPr id="232" name="フローチャート: 判断 231"/>
        <xdr:cNvSpPr/>
      </xdr:nvSpPr>
      <xdr:spPr>
        <a:xfrm>
          <a:off x="4584700" y="164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50614</xdr:rowOff>
    </xdr:from>
    <xdr:to>
      <xdr:col>19</xdr:col>
      <xdr:colOff>177800</xdr:colOff>
      <xdr:row>94</xdr:row>
      <xdr:rowOff>129436</xdr:rowOff>
    </xdr:to>
    <xdr:cxnSp macro="">
      <xdr:nvCxnSpPr>
        <xdr:cNvPr id="233" name="直線コネクタ 232"/>
        <xdr:cNvCxnSpPr/>
      </xdr:nvCxnSpPr>
      <xdr:spPr>
        <a:xfrm flipV="1">
          <a:off x="2908300" y="15652564"/>
          <a:ext cx="889000" cy="59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161252</xdr:rowOff>
    </xdr:from>
    <xdr:to>
      <xdr:col>20</xdr:col>
      <xdr:colOff>38100</xdr:colOff>
      <xdr:row>94</xdr:row>
      <xdr:rowOff>91402</xdr:rowOff>
    </xdr:to>
    <xdr:sp macro="" textlink="">
      <xdr:nvSpPr>
        <xdr:cNvPr id="234" name="フローチャート: 判断 233"/>
        <xdr:cNvSpPr/>
      </xdr:nvSpPr>
      <xdr:spPr>
        <a:xfrm>
          <a:off x="3746500" y="16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82529</xdr:rowOff>
    </xdr:from>
    <xdr:ext cx="599010" cy="259045"/>
    <xdr:sp macro="" textlink="">
      <xdr:nvSpPr>
        <xdr:cNvPr id="235" name="テキスト ボックス 234"/>
        <xdr:cNvSpPr txBox="1"/>
      </xdr:nvSpPr>
      <xdr:spPr>
        <a:xfrm>
          <a:off x="3497795" y="16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129436</xdr:rowOff>
    </xdr:from>
    <xdr:to>
      <xdr:col>15</xdr:col>
      <xdr:colOff>50800</xdr:colOff>
      <xdr:row>95</xdr:row>
      <xdr:rowOff>11547</xdr:rowOff>
    </xdr:to>
    <xdr:cxnSp macro="">
      <xdr:nvCxnSpPr>
        <xdr:cNvPr id="236" name="直線コネクタ 235"/>
        <xdr:cNvCxnSpPr/>
      </xdr:nvCxnSpPr>
      <xdr:spPr>
        <a:xfrm flipV="1">
          <a:off x="2019300" y="16245736"/>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47203</xdr:rowOff>
    </xdr:from>
    <xdr:to>
      <xdr:col>15</xdr:col>
      <xdr:colOff>101600</xdr:colOff>
      <xdr:row>95</xdr:row>
      <xdr:rowOff>148803</xdr:rowOff>
    </xdr:to>
    <xdr:sp macro="" textlink="">
      <xdr:nvSpPr>
        <xdr:cNvPr id="237" name="フローチャート: 判断 236"/>
        <xdr:cNvSpPr/>
      </xdr:nvSpPr>
      <xdr:spPr>
        <a:xfrm>
          <a:off x="2857500" y="1633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139930</xdr:rowOff>
    </xdr:from>
    <xdr:ext cx="599010" cy="259045"/>
    <xdr:sp macro="" textlink="">
      <xdr:nvSpPr>
        <xdr:cNvPr id="238" name="テキスト ボックス 237"/>
        <xdr:cNvSpPr txBox="1"/>
      </xdr:nvSpPr>
      <xdr:spPr>
        <a:xfrm>
          <a:off x="2608795" y="164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11547</xdr:rowOff>
    </xdr:from>
    <xdr:to>
      <xdr:col>10</xdr:col>
      <xdr:colOff>114300</xdr:colOff>
      <xdr:row>96</xdr:row>
      <xdr:rowOff>14748</xdr:rowOff>
    </xdr:to>
    <xdr:cxnSp macro="">
      <xdr:nvCxnSpPr>
        <xdr:cNvPr id="239" name="直線コネクタ 238"/>
        <xdr:cNvCxnSpPr/>
      </xdr:nvCxnSpPr>
      <xdr:spPr>
        <a:xfrm flipV="1">
          <a:off x="1130300" y="16299297"/>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40528</xdr:rowOff>
    </xdr:from>
    <xdr:to>
      <xdr:col>10</xdr:col>
      <xdr:colOff>165100</xdr:colOff>
      <xdr:row>96</xdr:row>
      <xdr:rowOff>142128</xdr:rowOff>
    </xdr:to>
    <xdr:sp macro="" textlink="">
      <xdr:nvSpPr>
        <xdr:cNvPr id="240" name="フローチャート: 判断 239"/>
        <xdr:cNvSpPr/>
      </xdr:nvSpPr>
      <xdr:spPr>
        <a:xfrm>
          <a:off x="1968500" y="164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133255</xdr:rowOff>
    </xdr:from>
    <xdr:ext cx="599010" cy="259045"/>
    <xdr:sp macro="" textlink="">
      <xdr:nvSpPr>
        <xdr:cNvPr id="241" name="テキスト ボックス 240"/>
        <xdr:cNvSpPr txBox="1"/>
      </xdr:nvSpPr>
      <xdr:spPr>
        <a:xfrm>
          <a:off x="1719795" y="165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xdr:rowOff>
    </xdr:from>
    <xdr:to>
      <xdr:col>6</xdr:col>
      <xdr:colOff>38100</xdr:colOff>
      <xdr:row>97</xdr:row>
      <xdr:rowOff>103015</xdr:rowOff>
    </xdr:to>
    <xdr:sp macro="" textlink="">
      <xdr:nvSpPr>
        <xdr:cNvPr id="242" name="フローチャート: 判断 241"/>
        <xdr:cNvSpPr/>
      </xdr:nvSpPr>
      <xdr:spPr>
        <a:xfrm>
          <a:off x="1079500" y="166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94142</xdr:rowOff>
    </xdr:from>
    <xdr:ext cx="599010" cy="259045"/>
    <xdr:sp macro="" textlink="">
      <xdr:nvSpPr>
        <xdr:cNvPr id="243" name="テキスト ボックス 242"/>
        <xdr:cNvSpPr txBox="1"/>
      </xdr:nvSpPr>
      <xdr:spPr>
        <a:xfrm>
          <a:off x="830795" y="167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112103</xdr:rowOff>
    </xdr:from>
    <xdr:to>
      <xdr:col>24</xdr:col>
      <xdr:colOff>114300</xdr:colOff>
      <xdr:row>93</xdr:row>
      <xdr:rowOff>42253</xdr:rowOff>
    </xdr:to>
    <xdr:sp macro="" textlink="">
      <xdr:nvSpPr>
        <xdr:cNvPr id="249" name="楕円 248"/>
        <xdr:cNvSpPr/>
      </xdr:nvSpPr>
      <xdr:spPr>
        <a:xfrm>
          <a:off x="4584700" y="158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134980</xdr:rowOff>
    </xdr:from>
    <xdr:ext cx="599010" cy="259045"/>
    <xdr:sp macro="" textlink="">
      <xdr:nvSpPr>
        <xdr:cNvPr id="250" name="扶助費該当値テキスト"/>
        <xdr:cNvSpPr txBox="1"/>
      </xdr:nvSpPr>
      <xdr:spPr>
        <a:xfrm>
          <a:off x="4686300" y="1573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171264</xdr:rowOff>
    </xdr:from>
    <xdr:to>
      <xdr:col>20</xdr:col>
      <xdr:colOff>38100</xdr:colOff>
      <xdr:row>91</xdr:row>
      <xdr:rowOff>101414</xdr:rowOff>
    </xdr:to>
    <xdr:sp macro="" textlink="">
      <xdr:nvSpPr>
        <xdr:cNvPr id="251" name="楕円 250"/>
        <xdr:cNvSpPr/>
      </xdr:nvSpPr>
      <xdr:spPr>
        <a:xfrm>
          <a:off x="3746500" y="15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117941</xdr:rowOff>
    </xdr:from>
    <xdr:ext cx="599010" cy="259045"/>
    <xdr:sp macro="" textlink="">
      <xdr:nvSpPr>
        <xdr:cNvPr id="252" name="テキスト ボックス 251"/>
        <xdr:cNvSpPr txBox="1"/>
      </xdr:nvSpPr>
      <xdr:spPr>
        <a:xfrm>
          <a:off x="3497795" y="1537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78636</xdr:rowOff>
    </xdr:from>
    <xdr:to>
      <xdr:col>15</xdr:col>
      <xdr:colOff>101600</xdr:colOff>
      <xdr:row>95</xdr:row>
      <xdr:rowOff>8786</xdr:rowOff>
    </xdr:to>
    <xdr:sp macro="" textlink="">
      <xdr:nvSpPr>
        <xdr:cNvPr id="253" name="楕円 252"/>
        <xdr:cNvSpPr/>
      </xdr:nvSpPr>
      <xdr:spPr>
        <a:xfrm>
          <a:off x="2857500" y="161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25313</xdr:rowOff>
    </xdr:from>
    <xdr:ext cx="599010" cy="259045"/>
    <xdr:sp macro="" textlink="">
      <xdr:nvSpPr>
        <xdr:cNvPr id="254" name="テキスト ボックス 253"/>
        <xdr:cNvSpPr txBox="1"/>
      </xdr:nvSpPr>
      <xdr:spPr>
        <a:xfrm>
          <a:off x="2608795" y="159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132197</xdr:rowOff>
    </xdr:from>
    <xdr:to>
      <xdr:col>10</xdr:col>
      <xdr:colOff>165100</xdr:colOff>
      <xdr:row>95</xdr:row>
      <xdr:rowOff>62347</xdr:rowOff>
    </xdr:to>
    <xdr:sp macro="" textlink="">
      <xdr:nvSpPr>
        <xdr:cNvPr id="255" name="楕円 254"/>
        <xdr:cNvSpPr/>
      </xdr:nvSpPr>
      <xdr:spPr>
        <a:xfrm>
          <a:off x="1968500" y="162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78874</xdr:rowOff>
    </xdr:from>
    <xdr:ext cx="599010" cy="259045"/>
    <xdr:sp macro="" textlink="">
      <xdr:nvSpPr>
        <xdr:cNvPr id="256" name="テキスト ボックス 255"/>
        <xdr:cNvSpPr txBox="1"/>
      </xdr:nvSpPr>
      <xdr:spPr>
        <a:xfrm>
          <a:off x="1719795" y="160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135398</xdr:rowOff>
    </xdr:from>
    <xdr:to>
      <xdr:col>6</xdr:col>
      <xdr:colOff>38100</xdr:colOff>
      <xdr:row>96</xdr:row>
      <xdr:rowOff>65548</xdr:rowOff>
    </xdr:to>
    <xdr:sp macro="" textlink="">
      <xdr:nvSpPr>
        <xdr:cNvPr id="257" name="楕円 256"/>
        <xdr:cNvSpPr/>
      </xdr:nvSpPr>
      <xdr:spPr>
        <a:xfrm>
          <a:off x="1079500" y="164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82075</xdr:rowOff>
    </xdr:from>
    <xdr:ext cx="599010" cy="259045"/>
    <xdr:sp macro="" textlink="">
      <xdr:nvSpPr>
        <xdr:cNvPr id="258" name="テキスト ボックス 257"/>
        <xdr:cNvSpPr txBox="1"/>
      </xdr:nvSpPr>
      <xdr:spPr>
        <a:xfrm>
          <a:off x="830795" y="161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5" name="直線コネクタ 284"/>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6" name="補助費等最小値テキスト"/>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7" name="直線コネクタ 286"/>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88" name="補助費等最大値テキスト"/>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89" name="直線コネクタ 288"/>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98966</xdr:rowOff>
    </xdr:from>
    <xdr:to>
      <xdr:col>55</xdr:col>
      <xdr:colOff>0</xdr:colOff>
      <xdr:row>37</xdr:row>
      <xdr:rowOff>129674</xdr:rowOff>
    </xdr:to>
    <xdr:cxnSp macro="">
      <xdr:nvCxnSpPr>
        <xdr:cNvPr id="290" name="直線コネクタ 289"/>
        <xdr:cNvCxnSpPr/>
      </xdr:nvCxnSpPr>
      <xdr:spPr>
        <a:xfrm>
          <a:off x="9639300" y="6442616"/>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1" name="補助費等平均値テキスト"/>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2" name="フローチャート: 判断 291"/>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34228</xdr:rowOff>
    </xdr:from>
    <xdr:to>
      <xdr:col>50</xdr:col>
      <xdr:colOff>114300</xdr:colOff>
      <xdr:row>37</xdr:row>
      <xdr:rowOff>98966</xdr:rowOff>
    </xdr:to>
    <xdr:cxnSp macro="">
      <xdr:nvCxnSpPr>
        <xdr:cNvPr id="293" name="直線コネクタ 292"/>
        <xdr:cNvCxnSpPr/>
      </xdr:nvCxnSpPr>
      <xdr:spPr>
        <a:xfrm>
          <a:off x="8750300" y="5349178"/>
          <a:ext cx="889000" cy="109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4" name="フローチャート: 判断 293"/>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5" name="テキスト ボックス 294"/>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34228</xdr:rowOff>
    </xdr:from>
    <xdr:to>
      <xdr:col>45</xdr:col>
      <xdr:colOff>177800</xdr:colOff>
      <xdr:row>39</xdr:row>
      <xdr:rowOff>85217</xdr:rowOff>
    </xdr:to>
    <xdr:cxnSp macro="">
      <xdr:nvCxnSpPr>
        <xdr:cNvPr id="296" name="直線コネクタ 295"/>
        <xdr:cNvCxnSpPr/>
      </xdr:nvCxnSpPr>
      <xdr:spPr>
        <a:xfrm flipV="1">
          <a:off x="7861300" y="5349178"/>
          <a:ext cx="889000" cy="14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7" name="フローチャート: 判断 296"/>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298" name="テキスト ボックス 297"/>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85217</xdr:rowOff>
    </xdr:from>
    <xdr:to>
      <xdr:col>41</xdr:col>
      <xdr:colOff>50800</xdr:colOff>
      <xdr:row>39</xdr:row>
      <xdr:rowOff>102057</xdr:rowOff>
    </xdr:to>
    <xdr:cxnSp macro="">
      <xdr:nvCxnSpPr>
        <xdr:cNvPr id="299" name="直線コネクタ 298"/>
        <xdr:cNvCxnSpPr/>
      </xdr:nvCxnSpPr>
      <xdr:spPr>
        <a:xfrm flipV="1">
          <a:off x="6972300" y="677176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0" name="フローチャート: 判断 299"/>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103134</xdr:rowOff>
    </xdr:from>
    <xdr:ext cx="534377" cy="259045"/>
    <xdr:sp macro="" textlink="">
      <xdr:nvSpPr>
        <xdr:cNvPr id="301" name="テキスト ボックス 300"/>
        <xdr:cNvSpPr txBox="1"/>
      </xdr:nvSpPr>
      <xdr:spPr>
        <a:xfrm>
          <a:off x="7594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2" name="フローチャート: 判断 301"/>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136161</xdr:rowOff>
    </xdr:from>
    <xdr:ext cx="534377" cy="259045"/>
    <xdr:sp macro="" textlink="">
      <xdr:nvSpPr>
        <xdr:cNvPr id="303" name="テキスト ボックス 302"/>
        <xdr:cNvSpPr txBox="1"/>
      </xdr:nvSpPr>
      <xdr:spPr>
        <a:xfrm>
          <a:off x="6705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78874</xdr:rowOff>
    </xdr:from>
    <xdr:to>
      <xdr:col>55</xdr:col>
      <xdr:colOff>50800</xdr:colOff>
      <xdr:row>38</xdr:row>
      <xdr:rowOff>9024</xdr:rowOff>
    </xdr:to>
    <xdr:sp macro="" textlink="">
      <xdr:nvSpPr>
        <xdr:cNvPr id="309" name="楕円 308"/>
        <xdr:cNvSpPr/>
      </xdr:nvSpPr>
      <xdr:spPr>
        <a:xfrm>
          <a:off x="10426700" y="64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57301</xdr:rowOff>
    </xdr:from>
    <xdr:ext cx="534377" cy="259045"/>
    <xdr:sp macro="" textlink="">
      <xdr:nvSpPr>
        <xdr:cNvPr id="310" name="補助費等該当値テキスト"/>
        <xdr:cNvSpPr txBox="1"/>
      </xdr:nvSpPr>
      <xdr:spPr>
        <a:xfrm>
          <a:off x="10528300" y="64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48166</xdr:rowOff>
    </xdr:from>
    <xdr:to>
      <xdr:col>50</xdr:col>
      <xdr:colOff>165100</xdr:colOff>
      <xdr:row>37</xdr:row>
      <xdr:rowOff>149766</xdr:rowOff>
    </xdr:to>
    <xdr:sp macro="" textlink="">
      <xdr:nvSpPr>
        <xdr:cNvPr id="311" name="楕円 310"/>
        <xdr:cNvSpPr/>
      </xdr:nvSpPr>
      <xdr:spPr>
        <a:xfrm>
          <a:off x="9588500" y="63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140892</xdr:rowOff>
    </xdr:from>
    <xdr:ext cx="534377" cy="259045"/>
    <xdr:sp macro="" textlink="">
      <xdr:nvSpPr>
        <xdr:cNvPr id="312" name="テキスト ボックス 311"/>
        <xdr:cNvSpPr txBox="1"/>
      </xdr:nvSpPr>
      <xdr:spPr>
        <a:xfrm>
          <a:off x="9372111" y="64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154878</xdr:rowOff>
    </xdr:from>
    <xdr:to>
      <xdr:col>46</xdr:col>
      <xdr:colOff>38100</xdr:colOff>
      <xdr:row>31</xdr:row>
      <xdr:rowOff>85028</xdr:rowOff>
    </xdr:to>
    <xdr:sp macro="" textlink="">
      <xdr:nvSpPr>
        <xdr:cNvPr id="313" name="楕円 312"/>
        <xdr:cNvSpPr/>
      </xdr:nvSpPr>
      <xdr:spPr>
        <a:xfrm>
          <a:off x="8699500" y="52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76155</xdr:rowOff>
    </xdr:from>
    <xdr:ext cx="599010" cy="259045"/>
    <xdr:sp macro="" textlink="">
      <xdr:nvSpPr>
        <xdr:cNvPr id="314" name="テキスト ボックス 313"/>
        <xdr:cNvSpPr txBox="1"/>
      </xdr:nvSpPr>
      <xdr:spPr>
        <a:xfrm>
          <a:off x="8450795" y="53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34417</xdr:rowOff>
    </xdr:from>
    <xdr:to>
      <xdr:col>41</xdr:col>
      <xdr:colOff>101600</xdr:colOff>
      <xdr:row>39</xdr:row>
      <xdr:rowOff>136017</xdr:rowOff>
    </xdr:to>
    <xdr:sp macro="" textlink="">
      <xdr:nvSpPr>
        <xdr:cNvPr id="315" name="楕円 314"/>
        <xdr:cNvSpPr/>
      </xdr:nvSpPr>
      <xdr:spPr>
        <a:xfrm>
          <a:off x="7810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127144</xdr:rowOff>
    </xdr:from>
    <xdr:ext cx="534377" cy="259045"/>
    <xdr:sp macro="" textlink="">
      <xdr:nvSpPr>
        <xdr:cNvPr id="316" name="テキスト ボックス 315"/>
        <xdr:cNvSpPr txBox="1"/>
      </xdr:nvSpPr>
      <xdr:spPr>
        <a:xfrm>
          <a:off x="7594111" y="68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51257</xdr:rowOff>
    </xdr:from>
    <xdr:to>
      <xdr:col>36</xdr:col>
      <xdr:colOff>165100</xdr:colOff>
      <xdr:row>39</xdr:row>
      <xdr:rowOff>152857</xdr:rowOff>
    </xdr:to>
    <xdr:sp macro="" textlink="">
      <xdr:nvSpPr>
        <xdr:cNvPr id="317" name="楕円 316"/>
        <xdr:cNvSpPr/>
      </xdr:nvSpPr>
      <xdr:spPr>
        <a:xfrm>
          <a:off x="6921500" y="6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143984</xdr:rowOff>
    </xdr:from>
    <xdr:ext cx="534377" cy="259045"/>
    <xdr:sp macro="" textlink="">
      <xdr:nvSpPr>
        <xdr:cNvPr id="318" name="テキスト ボックス 317"/>
        <xdr:cNvSpPr txBox="1"/>
      </xdr:nvSpPr>
      <xdr:spPr>
        <a:xfrm>
          <a:off x="6705111" y="68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81217</xdr:rowOff>
    </xdr:from>
    <xdr:to>
      <xdr:col>54</xdr:col>
      <xdr:colOff>189865</xdr:colOff>
      <xdr:row>59</xdr:row>
      <xdr:rowOff>77686</xdr:rowOff>
    </xdr:to>
    <xdr:cxnSp macro="">
      <xdr:nvCxnSpPr>
        <xdr:cNvPr id="343" name="直線コネクタ 342"/>
        <xdr:cNvCxnSpPr/>
      </xdr:nvCxnSpPr>
      <xdr:spPr>
        <a:xfrm flipV="1">
          <a:off x="10475595" y="9339517"/>
          <a:ext cx="1270" cy="85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81513</xdr:rowOff>
    </xdr:from>
    <xdr:ext cx="534377" cy="259045"/>
    <xdr:sp macro="" textlink="">
      <xdr:nvSpPr>
        <xdr:cNvPr id="344" name="普通建設事業費最小値テキスト"/>
        <xdr:cNvSpPr txBox="1"/>
      </xdr:nvSpPr>
      <xdr:spPr>
        <a:xfrm>
          <a:off x="10528300" y="101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77686</xdr:rowOff>
    </xdr:from>
    <xdr:to>
      <xdr:col>55</xdr:col>
      <xdr:colOff>88900</xdr:colOff>
      <xdr:row>59</xdr:row>
      <xdr:rowOff>77686</xdr:rowOff>
    </xdr:to>
    <xdr:cxnSp macro="">
      <xdr:nvCxnSpPr>
        <xdr:cNvPr id="345" name="直線コネクタ 344"/>
        <xdr:cNvCxnSpPr/>
      </xdr:nvCxnSpPr>
      <xdr:spPr>
        <a:xfrm>
          <a:off x="10388600" y="1019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27894</xdr:rowOff>
    </xdr:from>
    <xdr:ext cx="534377" cy="259045"/>
    <xdr:sp macro="" textlink="">
      <xdr:nvSpPr>
        <xdr:cNvPr id="346" name="普通建設事業費最大値テキスト"/>
        <xdr:cNvSpPr txBox="1"/>
      </xdr:nvSpPr>
      <xdr:spPr>
        <a:xfrm>
          <a:off x="10528300" y="91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81217</xdr:rowOff>
    </xdr:from>
    <xdr:to>
      <xdr:col>55</xdr:col>
      <xdr:colOff>88900</xdr:colOff>
      <xdr:row>54</xdr:row>
      <xdr:rowOff>81217</xdr:rowOff>
    </xdr:to>
    <xdr:cxnSp macro="">
      <xdr:nvCxnSpPr>
        <xdr:cNvPr id="347" name="直線コネクタ 346"/>
        <xdr:cNvCxnSpPr/>
      </xdr:nvCxnSpPr>
      <xdr:spPr>
        <a:xfrm>
          <a:off x="10388600" y="93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115684</xdr:rowOff>
    </xdr:from>
    <xdr:to>
      <xdr:col>55</xdr:col>
      <xdr:colOff>0</xdr:colOff>
      <xdr:row>54</xdr:row>
      <xdr:rowOff>81217</xdr:rowOff>
    </xdr:to>
    <xdr:cxnSp macro="">
      <xdr:nvCxnSpPr>
        <xdr:cNvPr id="348" name="直線コネクタ 347"/>
        <xdr:cNvCxnSpPr/>
      </xdr:nvCxnSpPr>
      <xdr:spPr>
        <a:xfrm>
          <a:off x="9639300" y="8859634"/>
          <a:ext cx="838200" cy="4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118889</xdr:rowOff>
    </xdr:from>
    <xdr:ext cx="534377" cy="259045"/>
    <xdr:sp macro="" textlink="">
      <xdr:nvSpPr>
        <xdr:cNvPr id="349" name="普通建設事業費平均値テキスト"/>
        <xdr:cNvSpPr txBox="1"/>
      </xdr:nvSpPr>
      <xdr:spPr>
        <a:xfrm>
          <a:off x="10528300" y="9720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140462</xdr:rowOff>
    </xdr:from>
    <xdr:to>
      <xdr:col>55</xdr:col>
      <xdr:colOff>50800</xdr:colOff>
      <xdr:row>57</xdr:row>
      <xdr:rowOff>70612</xdr:rowOff>
    </xdr:to>
    <xdr:sp macro="" textlink="">
      <xdr:nvSpPr>
        <xdr:cNvPr id="350" name="フローチャート: 判断 349"/>
        <xdr:cNvSpPr/>
      </xdr:nvSpPr>
      <xdr:spPr>
        <a:xfrm>
          <a:off x="10426700" y="974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115684</xdr:rowOff>
    </xdr:from>
    <xdr:to>
      <xdr:col>50</xdr:col>
      <xdr:colOff>114300</xdr:colOff>
      <xdr:row>55</xdr:row>
      <xdr:rowOff>60261</xdr:rowOff>
    </xdr:to>
    <xdr:cxnSp macro="">
      <xdr:nvCxnSpPr>
        <xdr:cNvPr id="351" name="直線コネクタ 350"/>
        <xdr:cNvCxnSpPr/>
      </xdr:nvCxnSpPr>
      <xdr:spPr>
        <a:xfrm flipV="1">
          <a:off x="8750300" y="8859634"/>
          <a:ext cx="889000" cy="6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98031</xdr:rowOff>
    </xdr:from>
    <xdr:to>
      <xdr:col>50</xdr:col>
      <xdr:colOff>165100</xdr:colOff>
      <xdr:row>57</xdr:row>
      <xdr:rowOff>28181</xdr:rowOff>
    </xdr:to>
    <xdr:sp macro="" textlink="">
      <xdr:nvSpPr>
        <xdr:cNvPr id="352" name="フローチャート: 判断 351"/>
        <xdr:cNvSpPr/>
      </xdr:nvSpPr>
      <xdr:spPr>
        <a:xfrm>
          <a:off x="95885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19308</xdr:rowOff>
    </xdr:from>
    <xdr:ext cx="534377" cy="259045"/>
    <xdr:sp macro="" textlink="">
      <xdr:nvSpPr>
        <xdr:cNvPr id="353" name="テキスト ボックス 352"/>
        <xdr:cNvSpPr txBox="1"/>
      </xdr:nvSpPr>
      <xdr:spPr>
        <a:xfrm>
          <a:off x="9372111" y="97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60261</xdr:rowOff>
    </xdr:from>
    <xdr:to>
      <xdr:col>45</xdr:col>
      <xdr:colOff>177800</xdr:colOff>
      <xdr:row>55</xdr:row>
      <xdr:rowOff>124613</xdr:rowOff>
    </xdr:to>
    <xdr:cxnSp macro="">
      <xdr:nvCxnSpPr>
        <xdr:cNvPr id="354" name="直線コネクタ 353"/>
        <xdr:cNvCxnSpPr/>
      </xdr:nvCxnSpPr>
      <xdr:spPr>
        <a:xfrm flipV="1">
          <a:off x="7861300" y="9490011"/>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136449</xdr:rowOff>
    </xdr:from>
    <xdr:to>
      <xdr:col>46</xdr:col>
      <xdr:colOff>38100</xdr:colOff>
      <xdr:row>56</xdr:row>
      <xdr:rowOff>66599</xdr:rowOff>
    </xdr:to>
    <xdr:sp macro="" textlink="">
      <xdr:nvSpPr>
        <xdr:cNvPr id="355" name="フローチャート: 判断 354"/>
        <xdr:cNvSpPr/>
      </xdr:nvSpPr>
      <xdr:spPr>
        <a:xfrm>
          <a:off x="8699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57726</xdr:rowOff>
    </xdr:from>
    <xdr:ext cx="534377" cy="259045"/>
    <xdr:sp macro="" textlink="">
      <xdr:nvSpPr>
        <xdr:cNvPr id="356" name="テキスト ボックス 355"/>
        <xdr:cNvSpPr txBox="1"/>
      </xdr:nvSpPr>
      <xdr:spPr>
        <a:xfrm>
          <a:off x="8483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170421</xdr:rowOff>
    </xdr:from>
    <xdr:to>
      <xdr:col>41</xdr:col>
      <xdr:colOff>50800</xdr:colOff>
      <xdr:row>55</xdr:row>
      <xdr:rowOff>124613</xdr:rowOff>
    </xdr:to>
    <xdr:cxnSp macro="">
      <xdr:nvCxnSpPr>
        <xdr:cNvPr id="357" name="直線コネクタ 356"/>
        <xdr:cNvCxnSpPr/>
      </xdr:nvCxnSpPr>
      <xdr:spPr>
        <a:xfrm>
          <a:off x="6972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145402</xdr:rowOff>
    </xdr:from>
    <xdr:to>
      <xdr:col>41</xdr:col>
      <xdr:colOff>101600</xdr:colOff>
      <xdr:row>56</xdr:row>
      <xdr:rowOff>75552</xdr:rowOff>
    </xdr:to>
    <xdr:sp macro="" textlink="">
      <xdr:nvSpPr>
        <xdr:cNvPr id="358" name="フローチャート: 判断 357"/>
        <xdr:cNvSpPr/>
      </xdr:nvSpPr>
      <xdr:spPr>
        <a:xfrm>
          <a:off x="7810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66679</xdr:rowOff>
    </xdr:from>
    <xdr:ext cx="534377" cy="259045"/>
    <xdr:sp macro="" textlink="">
      <xdr:nvSpPr>
        <xdr:cNvPr id="359" name="テキスト ボックス 358"/>
        <xdr:cNvSpPr txBox="1"/>
      </xdr:nvSpPr>
      <xdr:spPr>
        <a:xfrm>
          <a:off x="7594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39840</xdr:rowOff>
    </xdr:from>
    <xdr:to>
      <xdr:col>36</xdr:col>
      <xdr:colOff>165100</xdr:colOff>
      <xdr:row>56</xdr:row>
      <xdr:rowOff>141440</xdr:rowOff>
    </xdr:to>
    <xdr:sp macro="" textlink="">
      <xdr:nvSpPr>
        <xdr:cNvPr id="360" name="フローチャート: 判断 359"/>
        <xdr:cNvSpPr/>
      </xdr:nvSpPr>
      <xdr:spPr>
        <a:xfrm>
          <a:off x="6921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132567</xdr:rowOff>
    </xdr:from>
    <xdr:ext cx="534377" cy="259045"/>
    <xdr:sp macro="" textlink="">
      <xdr:nvSpPr>
        <xdr:cNvPr id="361" name="テキスト ボックス 360"/>
        <xdr:cNvSpPr txBox="1"/>
      </xdr:nvSpPr>
      <xdr:spPr>
        <a:xfrm>
          <a:off x="6705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30417</xdr:rowOff>
    </xdr:from>
    <xdr:to>
      <xdr:col>55</xdr:col>
      <xdr:colOff>50800</xdr:colOff>
      <xdr:row>54</xdr:row>
      <xdr:rowOff>132017</xdr:rowOff>
    </xdr:to>
    <xdr:sp macro="" textlink="">
      <xdr:nvSpPr>
        <xdr:cNvPr id="367" name="楕円 366"/>
        <xdr:cNvSpPr/>
      </xdr:nvSpPr>
      <xdr:spPr>
        <a:xfrm>
          <a:off x="10426700" y="9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154894</xdr:rowOff>
    </xdr:from>
    <xdr:ext cx="534377" cy="259045"/>
    <xdr:sp macro="" textlink="">
      <xdr:nvSpPr>
        <xdr:cNvPr id="368" name="普通建設事業費該当値テキスト"/>
        <xdr:cNvSpPr txBox="1"/>
      </xdr:nvSpPr>
      <xdr:spPr>
        <a:xfrm>
          <a:off x="10528300" y="92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64884</xdr:rowOff>
    </xdr:from>
    <xdr:to>
      <xdr:col>50</xdr:col>
      <xdr:colOff>165100</xdr:colOff>
      <xdr:row>51</xdr:row>
      <xdr:rowOff>166484</xdr:rowOff>
    </xdr:to>
    <xdr:sp macro="" textlink="">
      <xdr:nvSpPr>
        <xdr:cNvPr id="369" name="楕円 368"/>
        <xdr:cNvSpPr/>
      </xdr:nvSpPr>
      <xdr:spPr>
        <a:xfrm>
          <a:off x="9588500" y="8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11561</xdr:rowOff>
    </xdr:from>
    <xdr:ext cx="599010" cy="259045"/>
    <xdr:sp macro="" textlink="">
      <xdr:nvSpPr>
        <xdr:cNvPr id="370" name="テキスト ボックス 369"/>
        <xdr:cNvSpPr txBox="1"/>
      </xdr:nvSpPr>
      <xdr:spPr>
        <a:xfrm>
          <a:off x="9339795" y="85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9461</xdr:rowOff>
    </xdr:from>
    <xdr:to>
      <xdr:col>46</xdr:col>
      <xdr:colOff>38100</xdr:colOff>
      <xdr:row>55</xdr:row>
      <xdr:rowOff>111061</xdr:rowOff>
    </xdr:to>
    <xdr:sp macro="" textlink="">
      <xdr:nvSpPr>
        <xdr:cNvPr id="371" name="楕円 370"/>
        <xdr:cNvSpPr/>
      </xdr:nvSpPr>
      <xdr:spPr>
        <a:xfrm>
          <a:off x="8699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127588</xdr:rowOff>
    </xdr:from>
    <xdr:ext cx="534377" cy="259045"/>
    <xdr:sp macro="" textlink="">
      <xdr:nvSpPr>
        <xdr:cNvPr id="372" name="テキスト ボックス 371"/>
        <xdr:cNvSpPr txBox="1"/>
      </xdr:nvSpPr>
      <xdr:spPr>
        <a:xfrm>
          <a:off x="8483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73813</xdr:rowOff>
    </xdr:from>
    <xdr:to>
      <xdr:col>41</xdr:col>
      <xdr:colOff>101600</xdr:colOff>
      <xdr:row>56</xdr:row>
      <xdr:rowOff>3963</xdr:rowOff>
    </xdr:to>
    <xdr:sp macro="" textlink="">
      <xdr:nvSpPr>
        <xdr:cNvPr id="373" name="楕円 372"/>
        <xdr:cNvSpPr/>
      </xdr:nvSpPr>
      <xdr:spPr>
        <a:xfrm>
          <a:off x="7810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20490</xdr:rowOff>
    </xdr:from>
    <xdr:ext cx="534377" cy="259045"/>
    <xdr:sp macro="" textlink="">
      <xdr:nvSpPr>
        <xdr:cNvPr id="374" name="テキスト ボックス 373"/>
        <xdr:cNvSpPr txBox="1"/>
      </xdr:nvSpPr>
      <xdr:spPr>
        <a:xfrm>
          <a:off x="7594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119621</xdr:rowOff>
    </xdr:from>
    <xdr:to>
      <xdr:col>36</xdr:col>
      <xdr:colOff>165100</xdr:colOff>
      <xdr:row>54</xdr:row>
      <xdr:rowOff>49771</xdr:rowOff>
    </xdr:to>
    <xdr:sp macro="" textlink="">
      <xdr:nvSpPr>
        <xdr:cNvPr id="375" name="楕円 374"/>
        <xdr:cNvSpPr/>
      </xdr:nvSpPr>
      <xdr:spPr>
        <a:xfrm>
          <a:off x="6921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66298</xdr:rowOff>
    </xdr:from>
    <xdr:ext cx="599010" cy="259045"/>
    <xdr:sp macro="" textlink="">
      <xdr:nvSpPr>
        <xdr:cNvPr id="376" name="テキスト ボックス 375"/>
        <xdr:cNvSpPr txBox="1"/>
      </xdr:nvSpPr>
      <xdr:spPr>
        <a:xfrm>
          <a:off x="6672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398" name="直線コネクタ 397"/>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399" name="普通建設事業費 （ うち新規整備　）最小値テキスト"/>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0" name="直線コネクタ 399"/>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1" name="普通建設事業費 （ うち新規整備　）最大値テキスト"/>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2" name="直線コネクタ 401"/>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108976</xdr:rowOff>
    </xdr:from>
    <xdr:to>
      <xdr:col>55</xdr:col>
      <xdr:colOff>0</xdr:colOff>
      <xdr:row>76</xdr:row>
      <xdr:rowOff>159314</xdr:rowOff>
    </xdr:to>
    <xdr:cxnSp macro="">
      <xdr:nvCxnSpPr>
        <xdr:cNvPr id="403" name="直線コネクタ 402"/>
        <xdr:cNvCxnSpPr/>
      </xdr:nvCxnSpPr>
      <xdr:spPr>
        <a:xfrm flipV="1">
          <a:off x="9639300" y="13139176"/>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94439</xdr:rowOff>
    </xdr:from>
    <xdr:ext cx="534377" cy="259045"/>
    <xdr:sp macro="" textlink="">
      <xdr:nvSpPr>
        <xdr:cNvPr id="404" name="普通建設事業費 （ うち新規整備　）平均値テキスト"/>
        <xdr:cNvSpPr txBox="1"/>
      </xdr:nvSpPr>
      <xdr:spPr>
        <a:xfrm>
          <a:off x="10528300" y="13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5" name="フローチャート: 判断 404"/>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159314</xdr:rowOff>
    </xdr:from>
    <xdr:to>
      <xdr:col>50</xdr:col>
      <xdr:colOff>114300</xdr:colOff>
      <xdr:row>77</xdr:row>
      <xdr:rowOff>35618</xdr:rowOff>
    </xdr:to>
    <xdr:cxnSp macro="">
      <xdr:nvCxnSpPr>
        <xdr:cNvPr id="406" name="直線コネクタ 405"/>
        <xdr:cNvCxnSpPr/>
      </xdr:nvCxnSpPr>
      <xdr:spPr>
        <a:xfrm flipV="1">
          <a:off x="8750300" y="13189514"/>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07" name="フローチャート: 判断 406"/>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61749</xdr:rowOff>
    </xdr:from>
    <xdr:ext cx="534377" cy="259045"/>
    <xdr:sp macro="" textlink="">
      <xdr:nvSpPr>
        <xdr:cNvPr id="408" name="テキスト ボックス 407"/>
        <xdr:cNvSpPr txBox="1"/>
      </xdr:nvSpPr>
      <xdr:spPr>
        <a:xfrm>
          <a:off x="9372111" y="13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34178</xdr:rowOff>
    </xdr:from>
    <xdr:to>
      <xdr:col>45</xdr:col>
      <xdr:colOff>177800</xdr:colOff>
      <xdr:row>77</xdr:row>
      <xdr:rowOff>35618</xdr:rowOff>
    </xdr:to>
    <xdr:cxnSp macro="">
      <xdr:nvCxnSpPr>
        <xdr:cNvPr id="409" name="直線コネクタ 408"/>
        <xdr:cNvCxnSpPr/>
      </xdr:nvCxnSpPr>
      <xdr:spPr>
        <a:xfrm>
          <a:off x="7861300" y="1323582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0" name="フローチャート: 判断 409"/>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1" name="テキスト ボックス 410"/>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102758</xdr:rowOff>
    </xdr:from>
    <xdr:to>
      <xdr:col>41</xdr:col>
      <xdr:colOff>50800</xdr:colOff>
      <xdr:row>77</xdr:row>
      <xdr:rowOff>34178</xdr:rowOff>
    </xdr:to>
    <xdr:cxnSp macro="">
      <xdr:nvCxnSpPr>
        <xdr:cNvPr id="412" name="直線コネクタ 411"/>
        <xdr:cNvCxnSpPr/>
      </xdr:nvCxnSpPr>
      <xdr:spPr>
        <a:xfrm>
          <a:off x="6972300" y="1313295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3" name="フローチャート: 判断 412"/>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4" name="テキスト ボックス 413"/>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5" name="フローチャート: 判断 414"/>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6" name="テキスト ボックス 415"/>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58176</xdr:rowOff>
    </xdr:from>
    <xdr:to>
      <xdr:col>55</xdr:col>
      <xdr:colOff>50800</xdr:colOff>
      <xdr:row>76</xdr:row>
      <xdr:rowOff>159776</xdr:rowOff>
    </xdr:to>
    <xdr:sp macro="" textlink="">
      <xdr:nvSpPr>
        <xdr:cNvPr id="422" name="楕円 421"/>
        <xdr:cNvSpPr/>
      </xdr:nvSpPr>
      <xdr:spPr>
        <a:xfrm>
          <a:off x="10426700" y="130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81053</xdr:rowOff>
    </xdr:from>
    <xdr:ext cx="534377" cy="259045"/>
    <xdr:sp macro="" textlink="">
      <xdr:nvSpPr>
        <xdr:cNvPr id="423" name="普通建設事業費 （ うち新規整備　）該当値テキスト"/>
        <xdr:cNvSpPr txBox="1"/>
      </xdr:nvSpPr>
      <xdr:spPr>
        <a:xfrm>
          <a:off x="10528300" y="129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108514</xdr:rowOff>
    </xdr:from>
    <xdr:to>
      <xdr:col>50</xdr:col>
      <xdr:colOff>165100</xdr:colOff>
      <xdr:row>77</xdr:row>
      <xdr:rowOff>38664</xdr:rowOff>
    </xdr:to>
    <xdr:sp macro="" textlink="">
      <xdr:nvSpPr>
        <xdr:cNvPr id="424" name="楕円 423"/>
        <xdr:cNvSpPr/>
      </xdr:nvSpPr>
      <xdr:spPr>
        <a:xfrm>
          <a:off x="9588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55191</xdr:rowOff>
    </xdr:from>
    <xdr:ext cx="534377" cy="259045"/>
    <xdr:sp macro="" textlink="">
      <xdr:nvSpPr>
        <xdr:cNvPr id="425" name="テキスト ボックス 424"/>
        <xdr:cNvSpPr txBox="1"/>
      </xdr:nvSpPr>
      <xdr:spPr>
        <a:xfrm>
          <a:off x="9372111" y="129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156268</xdr:rowOff>
    </xdr:from>
    <xdr:to>
      <xdr:col>46</xdr:col>
      <xdr:colOff>38100</xdr:colOff>
      <xdr:row>77</xdr:row>
      <xdr:rowOff>86418</xdr:rowOff>
    </xdr:to>
    <xdr:sp macro="" textlink="">
      <xdr:nvSpPr>
        <xdr:cNvPr id="426" name="楕円 425"/>
        <xdr:cNvSpPr/>
      </xdr:nvSpPr>
      <xdr:spPr>
        <a:xfrm>
          <a:off x="8699500" y="13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77545</xdr:rowOff>
    </xdr:from>
    <xdr:ext cx="534377" cy="259045"/>
    <xdr:sp macro="" textlink="">
      <xdr:nvSpPr>
        <xdr:cNvPr id="427" name="テキスト ボックス 426"/>
        <xdr:cNvSpPr txBox="1"/>
      </xdr:nvSpPr>
      <xdr:spPr>
        <a:xfrm>
          <a:off x="8483111" y="132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154828</xdr:rowOff>
    </xdr:from>
    <xdr:to>
      <xdr:col>41</xdr:col>
      <xdr:colOff>101600</xdr:colOff>
      <xdr:row>77</xdr:row>
      <xdr:rowOff>84978</xdr:rowOff>
    </xdr:to>
    <xdr:sp macro="" textlink="">
      <xdr:nvSpPr>
        <xdr:cNvPr id="428" name="楕円 427"/>
        <xdr:cNvSpPr/>
      </xdr:nvSpPr>
      <xdr:spPr>
        <a:xfrm>
          <a:off x="7810500" y="131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76105</xdr:rowOff>
    </xdr:from>
    <xdr:ext cx="534377" cy="259045"/>
    <xdr:sp macro="" textlink="">
      <xdr:nvSpPr>
        <xdr:cNvPr id="429" name="テキスト ボックス 428"/>
        <xdr:cNvSpPr txBox="1"/>
      </xdr:nvSpPr>
      <xdr:spPr>
        <a:xfrm>
          <a:off x="7594111" y="132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51958</xdr:rowOff>
    </xdr:from>
    <xdr:to>
      <xdr:col>36</xdr:col>
      <xdr:colOff>165100</xdr:colOff>
      <xdr:row>76</xdr:row>
      <xdr:rowOff>153558</xdr:rowOff>
    </xdr:to>
    <xdr:sp macro="" textlink="">
      <xdr:nvSpPr>
        <xdr:cNvPr id="430" name="楕円 429"/>
        <xdr:cNvSpPr/>
      </xdr:nvSpPr>
      <xdr:spPr>
        <a:xfrm>
          <a:off x="6921500" y="130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170085</xdr:rowOff>
    </xdr:from>
    <xdr:ext cx="534377" cy="259045"/>
    <xdr:sp macro="" textlink="">
      <xdr:nvSpPr>
        <xdr:cNvPr id="431" name="テキスト ボックス 430"/>
        <xdr:cNvSpPr txBox="1"/>
      </xdr:nvSpPr>
      <xdr:spPr>
        <a:xfrm>
          <a:off x="6705111" y="128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158288</xdr:rowOff>
    </xdr:from>
    <xdr:to>
      <xdr:col>54</xdr:col>
      <xdr:colOff>189865</xdr:colOff>
      <xdr:row>98</xdr:row>
      <xdr:rowOff>159217</xdr:rowOff>
    </xdr:to>
    <xdr:cxnSp macro="">
      <xdr:nvCxnSpPr>
        <xdr:cNvPr id="459" name="直線コネクタ 458"/>
        <xdr:cNvCxnSpPr/>
      </xdr:nvCxnSpPr>
      <xdr:spPr>
        <a:xfrm flipV="1">
          <a:off x="10475595" y="16103138"/>
          <a:ext cx="1270" cy="8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163044</xdr:rowOff>
    </xdr:from>
    <xdr:ext cx="534377" cy="259045"/>
    <xdr:sp macro="" textlink="">
      <xdr:nvSpPr>
        <xdr:cNvPr id="460" name="普通建設事業費 （ うち更新整備　）最小値テキスト"/>
        <xdr:cNvSpPr txBox="1"/>
      </xdr:nvSpPr>
      <xdr:spPr>
        <a:xfrm>
          <a:off x="10528300" y="16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159217</xdr:rowOff>
    </xdr:from>
    <xdr:to>
      <xdr:col>55</xdr:col>
      <xdr:colOff>88900</xdr:colOff>
      <xdr:row>98</xdr:row>
      <xdr:rowOff>159217</xdr:rowOff>
    </xdr:to>
    <xdr:cxnSp macro="">
      <xdr:nvCxnSpPr>
        <xdr:cNvPr id="461" name="直線コネクタ 460"/>
        <xdr:cNvCxnSpPr/>
      </xdr:nvCxnSpPr>
      <xdr:spPr>
        <a:xfrm>
          <a:off x="10388600" y="169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104965</xdr:rowOff>
    </xdr:from>
    <xdr:ext cx="534377" cy="259045"/>
    <xdr:sp macro="" textlink="">
      <xdr:nvSpPr>
        <xdr:cNvPr id="462" name="普通建設事業費 （ うち更新整備　）最大値テキスト"/>
        <xdr:cNvSpPr txBox="1"/>
      </xdr:nvSpPr>
      <xdr:spPr>
        <a:xfrm>
          <a:off x="10528300" y="1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158288</xdr:rowOff>
    </xdr:from>
    <xdr:to>
      <xdr:col>55</xdr:col>
      <xdr:colOff>88900</xdr:colOff>
      <xdr:row>93</xdr:row>
      <xdr:rowOff>158288</xdr:rowOff>
    </xdr:to>
    <xdr:cxnSp macro="">
      <xdr:nvCxnSpPr>
        <xdr:cNvPr id="463" name="直線コネクタ 462"/>
        <xdr:cNvCxnSpPr/>
      </xdr:nvCxnSpPr>
      <xdr:spPr>
        <a:xfrm>
          <a:off x="10388600" y="1610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116111</xdr:rowOff>
    </xdr:from>
    <xdr:to>
      <xdr:col>55</xdr:col>
      <xdr:colOff>0</xdr:colOff>
      <xdr:row>95</xdr:row>
      <xdr:rowOff>72706</xdr:rowOff>
    </xdr:to>
    <xdr:cxnSp macro="">
      <xdr:nvCxnSpPr>
        <xdr:cNvPr id="464" name="直線コネクタ 463"/>
        <xdr:cNvCxnSpPr/>
      </xdr:nvCxnSpPr>
      <xdr:spPr>
        <a:xfrm>
          <a:off x="9639300" y="15546611"/>
          <a:ext cx="838200" cy="8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104689</xdr:rowOff>
    </xdr:from>
    <xdr:ext cx="534377" cy="259045"/>
    <xdr:sp macro="" textlink="">
      <xdr:nvSpPr>
        <xdr:cNvPr id="465" name="普通建設事業費 （ うち更新整備　）平均値テキスト"/>
        <xdr:cNvSpPr txBox="1"/>
      </xdr:nvSpPr>
      <xdr:spPr>
        <a:xfrm>
          <a:off x="10528300" y="1656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126262</xdr:rowOff>
    </xdr:from>
    <xdr:to>
      <xdr:col>55</xdr:col>
      <xdr:colOff>50800</xdr:colOff>
      <xdr:row>97</xdr:row>
      <xdr:rowOff>56412</xdr:rowOff>
    </xdr:to>
    <xdr:sp macro="" textlink="">
      <xdr:nvSpPr>
        <xdr:cNvPr id="466" name="フローチャート: 判断 465"/>
        <xdr:cNvSpPr/>
      </xdr:nvSpPr>
      <xdr:spPr>
        <a:xfrm>
          <a:off x="10426700" y="165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116111</xdr:rowOff>
    </xdr:from>
    <xdr:to>
      <xdr:col>50</xdr:col>
      <xdr:colOff>114300</xdr:colOff>
      <xdr:row>94</xdr:row>
      <xdr:rowOff>127899</xdr:rowOff>
    </xdr:to>
    <xdr:cxnSp macro="">
      <xdr:nvCxnSpPr>
        <xdr:cNvPr id="467" name="直線コネクタ 466"/>
        <xdr:cNvCxnSpPr/>
      </xdr:nvCxnSpPr>
      <xdr:spPr>
        <a:xfrm flipV="1">
          <a:off x="8750300" y="15546611"/>
          <a:ext cx="889000" cy="69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52225</xdr:rowOff>
    </xdr:from>
    <xdr:to>
      <xdr:col>50</xdr:col>
      <xdr:colOff>165100</xdr:colOff>
      <xdr:row>96</xdr:row>
      <xdr:rowOff>153825</xdr:rowOff>
    </xdr:to>
    <xdr:sp macro="" textlink="">
      <xdr:nvSpPr>
        <xdr:cNvPr id="468" name="フローチャート: 判断 467"/>
        <xdr:cNvSpPr/>
      </xdr:nvSpPr>
      <xdr:spPr>
        <a:xfrm>
          <a:off x="95885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144952</xdr:rowOff>
    </xdr:from>
    <xdr:ext cx="534377" cy="259045"/>
    <xdr:sp macro="" textlink="">
      <xdr:nvSpPr>
        <xdr:cNvPr id="469" name="テキスト ボックス 468"/>
        <xdr:cNvSpPr txBox="1"/>
      </xdr:nvSpPr>
      <xdr:spPr>
        <a:xfrm>
          <a:off x="9372111" y="166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127899</xdr:rowOff>
    </xdr:from>
    <xdr:to>
      <xdr:col>45</xdr:col>
      <xdr:colOff>177800</xdr:colOff>
      <xdr:row>95</xdr:row>
      <xdr:rowOff>50688</xdr:rowOff>
    </xdr:to>
    <xdr:cxnSp macro="">
      <xdr:nvCxnSpPr>
        <xdr:cNvPr id="470" name="直線コネクタ 469"/>
        <xdr:cNvCxnSpPr/>
      </xdr:nvCxnSpPr>
      <xdr:spPr>
        <a:xfrm flipV="1">
          <a:off x="7861300" y="16244199"/>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57167</xdr:rowOff>
    </xdr:from>
    <xdr:to>
      <xdr:col>46</xdr:col>
      <xdr:colOff>38100</xdr:colOff>
      <xdr:row>96</xdr:row>
      <xdr:rowOff>158767</xdr:rowOff>
    </xdr:to>
    <xdr:sp macro="" textlink="">
      <xdr:nvSpPr>
        <xdr:cNvPr id="471" name="フローチャート: 判断 470"/>
        <xdr:cNvSpPr/>
      </xdr:nvSpPr>
      <xdr:spPr>
        <a:xfrm>
          <a:off x="8699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149894</xdr:rowOff>
    </xdr:from>
    <xdr:ext cx="534377" cy="259045"/>
    <xdr:sp macro="" textlink="">
      <xdr:nvSpPr>
        <xdr:cNvPr id="472" name="テキスト ボックス 471"/>
        <xdr:cNvSpPr txBox="1"/>
      </xdr:nvSpPr>
      <xdr:spPr>
        <a:xfrm>
          <a:off x="8483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130242</xdr:rowOff>
    </xdr:from>
    <xdr:to>
      <xdr:col>41</xdr:col>
      <xdr:colOff>50800</xdr:colOff>
      <xdr:row>95</xdr:row>
      <xdr:rowOff>50688</xdr:rowOff>
    </xdr:to>
    <xdr:cxnSp macro="">
      <xdr:nvCxnSpPr>
        <xdr:cNvPr id="473" name="直線コネクタ 472"/>
        <xdr:cNvCxnSpPr/>
      </xdr:nvCxnSpPr>
      <xdr:spPr>
        <a:xfrm>
          <a:off x="6972300" y="16246542"/>
          <a:ext cx="8890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147222</xdr:rowOff>
    </xdr:from>
    <xdr:to>
      <xdr:col>41</xdr:col>
      <xdr:colOff>101600</xdr:colOff>
      <xdr:row>96</xdr:row>
      <xdr:rowOff>77372</xdr:rowOff>
    </xdr:to>
    <xdr:sp macro="" textlink="">
      <xdr:nvSpPr>
        <xdr:cNvPr id="474" name="フローチャート: 判断 473"/>
        <xdr:cNvSpPr/>
      </xdr:nvSpPr>
      <xdr:spPr>
        <a:xfrm>
          <a:off x="7810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68499</xdr:rowOff>
    </xdr:from>
    <xdr:ext cx="534377" cy="259045"/>
    <xdr:sp macro="" textlink="">
      <xdr:nvSpPr>
        <xdr:cNvPr id="475" name="テキスト ボックス 474"/>
        <xdr:cNvSpPr txBox="1"/>
      </xdr:nvSpPr>
      <xdr:spPr>
        <a:xfrm>
          <a:off x="7594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49037</xdr:rowOff>
    </xdr:from>
    <xdr:to>
      <xdr:col>36</xdr:col>
      <xdr:colOff>165100</xdr:colOff>
      <xdr:row>96</xdr:row>
      <xdr:rowOff>150637</xdr:rowOff>
    </xdr:to>
    <xdr:sp macro="" textlink="">
      <xdr:nvSpPr>
        <xdr:cNvPr id="476" name="フローチャート: 判断 475"/>
        <xdr:cNvSpPr/>
      </xdr:nvSpPr>
      <xdr:spPr>
        <a:xfrm>
          <a:off x="6921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141764</xdr:rowOff>
    </xdr:from>
    <xdr:ext cx="534377" cy="259045"/>
    <xdr:sp macro="" textlink="">
      <xdr:nvSpPr>
        <xdr:cNvPr id="477" name="テキスト ボックス 476"/>
        <xdr:cNvSpPr txBox="1"/>
      </xdr:nvSpPr>
      <xdr:spPr>
        <a:xfrm>
          <a:off x="6705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21906</xdr:rowOff>
    </xdr:from>
    <xdr:to>
      <xdr:col>55</xdr:col>
      <xdr:colOff>50800</xdr:colOff>
      <xdr:row>95</xdr:row>
      <xdr:rowOff>123506</xdr:rowOff>
    </xdr:to>
    <xdr:sp macro="" textlink="">
      <xdr:nvSpPr>
        <xdr:cNvPr id="483" name="楕円 482"/>
        <xdr:cNvSpPr/>
      </xdr:nvSpPr>
      <xdr:spPr>
        <a:xfrm>
          <a:off x="10426700" y="163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44783</xdr:rowOff>
    </xdr:from>
    <xdr:ext cx="534377" cy="259045"/>
    <xdr:sp macro="" textlink="">
      <xdr:nvSpPr>
        <xdr:cNvPr id="484" name="普通建設事業費 （ うち更新整備　）該当値テキスト"/>
        <xdr:cNvSpPr txBox="1"/>
      </xdr:nvSpPr>
      <xdr:spPr>
        <a:xfrm>
          <a:off x="10528300" y="161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65311</xdr:rowOff>
    </xdr:from>
    <xdr:to>
      <xdr:col>50</xdr:col>
      <xdr:colOff>165100</xdr:colOff>
      <xdr:row>90</xdr:row>
      <xdr:rowOff>166911</xdr:rowOff>
    </xdr:to>
    <xdr:sp macro="" textlink="">
      <xdr:nvSpPr>
        <xdr:cNvPr id="485" name="楕円 484"/>
        <xdr:cNvSpPr/>
      </xdr:nvSpPr>
      <xdr:spPr>
        <a:xfrm>
          <a:off x="9588500" y="154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11988</xdr:rowOff>
    </xdr:from>
    <xdr:ext cx="599010" cy="259045"/>
    <xdr:sp macro="" textlink="">
      <xdr:nvSpPr>
        <xdr:cNvPr id="486" name="テキスト ボックス 485"/>
        <xdr:cNvSpPr txBox="1"/>
      </xdr:nvSpPr>
      <xdr:spPr>
        <a:xfrm>
          <a:off x="9339795" y="1527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77099</xdr:rowOff>
    </xdr:from>
    <xdr:to>
      <xdr:col>46</xdr:col>
      <xdr:colOff>38100</xdr:colOff>
      <xdr:row>95</xdr:row>
      <xdr:rowOff>7249</xdr:rowOff>
    </xdr:to>
    <xdr:sp macro="" textlink="">
      <xdr:nvSpPr>
        <xdr:cNvPr id="487" name="楕円 486"/>
        <xdr:cNvSpPr/>
      </xdr:nvSpPr>
      <xdr:spPr>
        <a:xfrm>
          <a:off x="8699500" y="161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23776</xdr:rowOff>
    </xdr:from>
    <xdr:ext cx="534377" cy="259045"/>
    <xdr:sp macro="" textlink="">
      <xdr:nvSpPr>
        <xdr:cNvPr id="488" name="テキスト ボックス 487"/>
        <xdr:cNvSpPr txBox="1"/>
      </xdr:nvSpPr>
      <xdr:spPr>
        <a:xfrm>
          <a:off x="8483111" y="15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171338</xdr:rowOff>
    </xdr:from>
    <xdr:to>
      <xdr:col>41</xdr:col>
      <xdr:colOff>101600</xdr:colOff>
      <xdr:row>95</xdr:row>
      <xdr:rowOff>101488</xdr:rowOff>
    </xdr:to>
    <xdr:sp macro="" textlink="">
      <xdr:nvSpPr>
        <xdr:cNvPr id="489" name="楕円 488"/>
        <xdr:cNvSpPr/>
      </xdr:nvSpPr>
      <xdr:spPr>
        <a:xfrm>
          <a:off x="7810500" y="162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118015</xdr:rowOff>
    </xdr:from>
    <xdr:ext cx="534377" cy="259045"/>
    <xdr:sp macro="" textlink="">
      <xdr:nvSpPr>
        <xdr:cNvPr id="490" name="テキスト ボックス 489"/>
        <xdr:cNvSpPr txBox="1"/>
      </xdr:nvSpPr>
      <xdr:spPr>
        <a:xfrm>
          <a:off x="7594111" y="160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79442</xdr:rowOff>
    </xdr:from>
    <xdr:to>
      <xdr:col>36</xdr:col>
      <xdr:colOff>165100</xdr:colOff>
      <xdr:row>95</xdr:row>
      <xdr:rowOff>9592</xdr:rowOff>
    </xdr:to>
    <xdr:sp macro="" textlink="">
      <xdr:nvSpPr>
        <xdr:cNvPr id="491" name="楕円 490"/>
        <xdr:cNvSpPr/>
      </xdr:nvSpPr>
      <xdr:spPr>
        <a:xfrm>
          <a:off x="6921500" y="16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26119</xdr:rowOff>
    </xdr:from>
    <xdr:ext cx="534377" cy="259045"/>
    <xdr:sp macro="" textlink="">
      <xdr:nvSpPr>
        <xdr:cNvPr id="492" name="テキスト ボックス 491"/>
        <xdr:cNvSpPr txBox="1"/>
      </xdr:nvSpPr>
      <xdr:spPr>
        <a:xfrm>
          <a:off x="6705111" y="159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4" name="直線コネクタ 513"/>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7" name="災害復旧事業費最大値テキスト"/>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8" name="直線コネクタ 517"/>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48351</xdr:rowOff>
    </xdr:from>
    <xdr:to>
      <xdr:col>85</xdr:col>
      <xdr:colOff>127000</xdr:colOff>
      <xdr:row>35</xdr:row>
      <xdr:rowOff>79167</xdr:rowOff>
    </xdr:to>
    <xdr:cxnSp macro="">
      <xdr:nvCxnSpPr>
        <xdr:cNvPr id="519" name="直線コネクタ 518"/>
        <xdr:cNvCxnSpPr/>
      </xdr:nvCxnSpPr>
      <xdr:spPr>
        <a:xfrm flipV="1">
          <a:off x="15481300" y="5534751"/>
          <a:ext cx="838200" cy="54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1947</xdr:rowOff>
    </xdr:from>
    <xdr:ext cx="469744" cy="259045"/>
    <xdr:sp macro="" textlink="">
      <xdr:nvSpPr>
        <xdr:cNvPr id="520" name="災害復旧事業費平均値テキスト"/>
        <xdr:cNvSpPr txBox="1"/>
      </xdr:nvSpPr>
      <xdr:spPr>
        <a:xfrm>
          <a:off x="16370300" y="61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21" name="フローチャート: 判断 520"/>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49357</xdr:rowOff>
    </xdr:from>
    <xdr:to>
      <xdr:col>81</xdr:col>
      <xdr:colOff>50800</xdr:colOff>
      <xdr:row>35</xdr:row>
      <xdr:rowOff>79167</xdr:rowOff>
    </xdr:to>
    <xdr:cxnSp macro="">
      <xdr:nvCxnSpPr>
        <xdr:cNvPr id="522" name="直線コネクタ 521"/>
        <xdr:cNvCxnSpPr/>
      </xdr:nvCxnSpPr>
      <xdr:spPr>
        <a:xfrm>
          <a:off x="14592300" y="6050107"/>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3" name="フローチャート: 判断 522"/>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4" name="テキスト ボックス 523"/>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52924</xdr:rowOff>
    </xdr:from>
    <xdr:to>
      <xdr:col>76</xdr:col>
      <xdr:colOff>114300</xdr:colOff>
      <xdr:row>35</xdr:row>
      <xdr:rowOff>49357</xdr:rowOff>
    </xdr:to>
    <xdr:cxnSp macro="">
      <xdr:nvCxnSpPr>
        <xdr:cNvPr id="525" name="直線コネクタ 524"/>
        <xdr:cNvCxnSpPr/>
      </xdr:nvCxnSpPr>
      <xdr:spPr>
        <a:xfrm>
          <a:off x="13703300" y="5710774"/>
          <a:ext cx="889000" cy="3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6" name="フローチャート: 判断 525"/>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129140</xdr:rowOff>
    </xdr:from>
    <xdr:ext cx="469744" cy="259045"/>
    <xdr:sp macro="" textlink="">
      <xdr:nvSpPr>
        <xdr:cNvPr id="527" name="テキスト ボックス 526"/>
        <xdr:cNvSpPr txBox="1"/>
      </xdr:nvSpPr>
      <xdr:spPr>
        <a:xfrm>
          <a:off x="14357428" y="630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52924</xdr:rowOff>
    </xdr:from>
    <xdr:to>
      <xdr:col>71</xdr:col>
      <xdr:colOff>177800</xdr:colOff>
      <xdr:row>36</xdr:row>
      <xdr:rowOff>8118</xdr:rowOff>
    </xdr:to>
    <xdr:cxnSp macro="">
      <xdr:nvCxnSpPr>
        <xdr:cNvPr id="528" name="直線コネクタ 527"/>
        <xdr:cNvCxnSpPr/>
      </xdr:nvCxnSpPr>
      <xdr:spPr>
        <a:xfrm flipV="1">
          <a:off x="12814300" y="5710774"/>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9" name="フローチャート: 判断 528"/>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4234</xdr:rowOff>
    </xdr:from>
    <xdr:ext cx="469744" cy="259045"/>
    <xdr:sp macro="" textlink="">
      <xdr:nvSpPr>
        <xdr:cNvPr id="530" name="テキスト ボックス 529"/>
        <xdr:cNvSpPr txBox="1"/>
      </xdr:nvSpPr>
      <xdr:spPr>
        <a:xfrm>
          <a:off x="13468428"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31" name="フローチャート: 判断 530"/>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148892</xdr:rowOff>
    </xdr:from>
    <xdr:ext cx="469744" cy="259045"/>
    <xdr:sp macro="" textlink="">
      <xdr:nvSpPr>
        <xdr:cNvPr id="532" name="テキスト ボックス 531"/>
        <xdr:cNvSpPr txBox="1"/>
      </xdr:nvSpPr>
      <xdr:spPr>
        <a:xfrm>
          <a:off x="12579428" y="6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169001</xdr:rowOff>
    </xdr:from>
    <xdr:to>
      <xdr:col>85</xdr:col>
      <xdr:colOff>177800</xdr:colOff>
      <xdr:row>32</xdr:row>
      <xdr:rowOff>99151</xdr:rowOff>
    </xdr:to>
    <xdr:sp macro="" textlink="">
      <xdr:nvSpPr>
        <xdr:cNvPr id="538" name="楕円 537"/>
        <xdr:cNvSpPr/>
      </xdr:nvSpPr>
      <xdr:spPr>
        <a:xfrm>
          <a:off x="16268700" y="5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20428</xdr:rowOff>
    </xdr:from>
    <xdr:ext cx="534377" cy="259045"/>
    <xdr:sp macro="" textlink="">
      <xdr:nvSpPr>
        <xdr:cNvPr id="539" name="災害復旧事業費該当値テキスト"/>
        <xdr:cNvSpPr txBox="1"/>
      </xdr:nvSpPr>
      <xdr:spPr>
        <a:xfrm>
          <a:off x="16370300" y="53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28367</xdr:rowOff>
    </xdr:from>
    <xdr:to>
      <xdr:col>81</xdr:col>
      <xdr:colOff>101600</xdr:colOff>
      <xdr:row>35</xdr:row>
      <xdr:rowOff>129967</xdr:rowOff>
    </xdr:to>
    <xdr:sp macro="" textlink="">
      <xdr:nvSpPr>
        <xdr:cNvPr id="540" name="楕円 539"/>
        <xdr:cNvSpPr/>
      </xdr:nvSpPr>
      <xdr:spPr>
        <a:xfrm>
          <a:off x="15430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121094</xdr:rowOff>
    </xdr:from>
    <xdr:ext cx="469744" cy="259045"/>
    <xdr:sp macro="" textlink="">
      <xdr:nvSpPr>
        <xdr:cNvPr id="541" name="テキスト ボックス 540"/>
        <xdr:cNvSpPr txBox="1"/>
      </xdr:nvSpPr>
      <xdr:spPr>
        <a:xfrm>
          <a:off x="15246428" y="612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170007</xdr:rowOff>
    </xdr:from>
    <xdr:to>
      <xdr:col>76</xdr:col>
      <xdr:colOff>165100</xdr:colOff>
      <xdr:row>35</xdr:row>
      <xdr:rowOff>100157</xdr:rowOff>
    </xdr:to>
    <xdr:sp macro="" textlink="">
      <xdr:nvSpPr>
        <xdr:cNvPr id="542" name="楕円 541"/>
        <xdr:cNvSpPr/>
      </xdr:nvSpPr>
      <xdr:spPr>
        <a:xfrm>
          <a:off x="14541500" y="5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116684</xdr:rowOff>
    </xdr:from>
    <xdr:ext cx="469744" cy="259045"/>
    <xdr:sp macro="" textlink="">
      <xdr:nvSpPr>
        <xdr:cNvPr id="543" name="テキスト ボックス 542"/>
        <xdr:cNvSpPr txBox="1"/>
      </xdr:nvSpPr>
      <xdr:spPr>
        <a:xfrm>
          <a:off x="14357428" y="57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2124</xdr:rowOff>
    </xdr:from>
    <xdr:to>
      <xdr:col>72</xdr:col>
      <xdr:colOff>38100</xdr:colOff>
      <xdr:row>33</xdr:row>
      <xdr:rowOff>103724</xdr:rowOff>
    </xdr:to>
    <xdr:sp macro="" textlink="">
      <xdr:nvSpPr>
        <xdr:cNvPr id="544" name="楕円 543"/>
        <xdr:cNvSpPr/>
      </xdr:nvSpPr>
      <xdr:spPr>
        <a:xfrm>
          <a:off x="13652500" y="5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120251</xdr:rowOff>
    </xdr:from>
    <xdr:ext cx="534377" cy="259045"/>
    <xdr:sp macro="" textlink="">
      <xdr:nvSpPr>
        <xdr:cNvPr id="545" name="テキスト ボックス 544"/>
        <xdr:cNvSpPr txBox="1"/>
      </xdr:nvSpPr>
      <xdr:spPr>
        <a:xfrm>
          <a:off x="13436111" y="54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128768</xdr:rowOff>
    </xdr:from>
    <xdr:to>
      <xdr:col>67</xdr:col>
      <xdr:colOff>101600</xdr:colOff>
      <xdr:row>36</xdr:row>
      <xdr:rowOff>58918</xdr:rowOff>
    </xdr:to>
    <xdr:sp macro="" textlink="">
      <xdr:nvSpPr>
        <xdr:cNvPr id="546" name="楕円 545"/>
        <xdr:cNvSpPr/>
      </xdr:nvSpPr>
      <xdr:spPr>
        <a:xfrm>
          <a:off x="12763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75445</xdr:rowOff>
    </xdr:from>
    <xdr:ext cx="469744" cy="259045"/>
    <xdr:sp macro="" textlink="">
      <xdr:nvSpPr>
        <xdr:cNvPr id="547" name="テキスト ボックス 546"/>
        <xdr:cNvSpPr txBox="1"/>
      </xdr:nvSpPr>
      <xdr:spPr>
        <a:xfrm>
          <a:off x="12579428" y="590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1" name="直線コネクタ 620"/>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2" name="公債費最小値テキスト"/>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3" name="直線コネクタ 622"/>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4" name="公債費最大値テキスト"/>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5" name="直線コネクタ 624"/>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99943</xdr:rowOff>
    </xdr:from>
    <xdr:to>
      <xdr:col>85</xdr:col>
      <xdr:colOff>127000</xdr:colOff>
      <xdr:row>73</xdr:row>
      <xdr:rowOff>162655</xdr:rowOff>
    </xdr:to>
    <xdr:cxnSp macro="">
      <xdr:nvCxnSpPr>
        <xdr:cNvPr id="626" name="直線コネクタ 625"/>
        <xdr:cNvCxnSpPr/>
      </xdr:nvCxnSpPr>
      <xdr:spPr>
        <a:xfrm flipV="1">
          <a:off x="15481300" y="12615793"/>
          <a:ext cx="8382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77347</xdr:rowOff>
    </xdr:from>
    <xdr:ext cx="534377" cy="259045"/>
    <xdr:sp macro="" textlink="">
      <xdr:nvSpPr>
        <xdr:cNvPr id="627" name="公債費平均値テキスト"/>
        <xdr:cNvSpPr txBox="1"/>
      </xdr:nvSpPr>
      <xdr:spPr>
        <a:xfrm>
          <a:off x="16370300" y="1276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8" name="フローチャート: 判断 627"/>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162655</xdr:rowOff>
    </xdr:from>
    <xdr:to>
      <xdr:col>81</xdr:col>
      <xdr:colOff>50800</xdr:colOff>
      <xdr:row>74</xdr:row>
      <xdr:rowOff>11532</xdr:rowOff>
    </xdr:to>
    <xdr:cxnSp macro="">
      <xdr:nvCxnSpPr>
        <xdr:cNvPr id="629" name="直線コネクタ 628"/>
        <xdr:cNvCxnSpPr/>
      </xdr:nvCxnSpPr>
      <xdr:spPr>
        <a:xfrm flipV="1">
          <a:off x="14592300" y="12678505"/>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0" name="フローチャート: 判断 629"/>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103998</xdr:rowOff>
    </xdr:from>
    <xdr:ext cx="534377" cy="259045"/>
    <xdr:sp macro="" textlink="">
      <xdr:nvSpPr>
        <xdr:cNvPr id="631" name="テキスト ボックス 630"/>
        <xdr:cNvSpPr txBox="1"/>
      </xdr:nvSpPr>
      <xdr:spPr>
        <a:xfrm>
          <a:off x="15214111" y="129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11532</xdr:rowOff>
    </xdr:from>
    <xdr:to>
      <xdr:col>76</xdr:col>
      <xdr:colOff>114300</xdr:colOff>
      <xdr:row>74</xdr:row>
      <xdr:rowOff>57252</xdr:rowOff>
    </xdr:to>
    <xdr:cxnSp macro="">
      <xdr:nvCxnSpPr>
        <xdr:cNvPr id="632" name="直線コネクタ 631"/>
        <xdr:cNvCxnSpPr/>
      </xdr:nvCxnSpPr>
      <xdr:spPr>
        <a:xfrm flipV="1">
          <a:off x="13703300" y="12698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3" name="フローチャート: 判断 632"/>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122705</xdr:rowOff>
    </xdr:from>
    <xdr:ext cx="534377" cy="259045"/>
    <xdr:sp macro="" textlink="">
      <xdr:nvSpPr>
        <xdr:cNvPr id="634" name="テキスト ボックス 633"/>
        <xdr:cNvSpPr txBox="1"/>
      </xdr:nvSpPr>
      <xdr:spPr>
        <a:xfrm>
          <a:off x="14325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30296</xdr:rowOff>
    </xdr:from>
    <xdr:to>
      <xdr:col>71</xdr:col>
      <xdr:colOff>177800</xdr:colOff>
      <xdr:row>74</xdr:row>
      <xdr:rowOff>57252</xdr:rowOff>
    </xdr:to>
    <xdr:cxnSp macro="">
      <xdr:nvCxnSpPr>
        <xdr:cNvPr id="635" name="直線コネクタ 634"/>
        <xdr:cNvCxnSpPr/>
      </xdr:nvCxnSpPr>
      <xdr:spPr>
        <a:xfrm>
          <a:off x="12814300" y="12717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6" name="フローチャート: 判断 635"/>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109217</xdr:rowOff>
    </xdr:from>
    <xdr:ext cx="534377" cy="259045"/>
    <xdr:sp macro="" textlink="">
      <xdr:nvSpPr>
        <xdr:cNvPr id="637" name="テキスト ボックス 636"/>
        <xdr:cNvSpPr txBox="1"/>
      </xdr:nvSpPr>
      <xdr:spPr>
        <a:xfrm>
          <a:off x="13436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8" name="フローチャート: 判断 637"/>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92415</xdr:rowOff>
    </xdr:from>
    <xdr:ext cx="534377" cy="259045"/>
    <xdr:sp macro="" textlink="">
      <xdr:nvSpPr>
        <xdr:cNvPr id="639" name="テキスト ボックス 638"/>
        <xdr:cNvSpPr txBox="1"/>
      </xdr:nvSpPr>
      <xdr:spPr>
        <a:xfrm>
          <a:off x="12547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49143</xdr:rowOff>
    </xdr:from>
    <xdr:to>
      <xdr:col>85</xdr:col>
      <xdr:colOff>177800</xdr:colOff>
      <xdr:row>73</xdr:row>
      <xdr:rowOff>150743</xdr:rowOff>
    </xdr:to>
    <xdr:sp macro="" textlink="">
      <xdr:nvSpPr>
        <xdr:cNvPr id="645" name="楕円 644"/>
        <xdr:cNvSpPr/>
      </xdr:nvSpPr>
      <xdr:spPr>
        <a:xfrm>
          <a:off x="16268700" y="12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72020</xdr:rowOff>
    </xdr:from>
    <xdr:ext cx="534377" cy="259045"/>
    <xdr:sp macro="" textlink="">
      <xdr:nvSpPr>
        <xdr:cNvPr id="646" name="公債費該当値テキスト"/>
        <xdr:cNvSpPr txBox="1"/>
      </xdr:nvSpPr>
      <xdr:spPr>
        <a:xfrm>
          <a:off x="16370300" y="124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111855</xdr:rowOff>
    </xdr:from>
    <xdr:to>
      <xdr:col>81</xdr:col>
      <xdr:colOff>101600</xdr:colOff>
      <xdr:row>74</xdr:row>
      <xdr:rowOff>42005</xdr:rowOff>
    </xdr:to>
    <xdr:sp macro="" textlink="">
      <xdr:nvSpPr>
        <xdr:cNvPr id="647" name="楕円 646"/>
        <xdr:cNvSpPr/>
      </xdr:nvSpPr>
      <xdr:spPr>
        <a:xfrm>
          <a:off x="15430500" y="126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58532</xdr:rowOff>
    </xdr:from>
    <xdr:ext cx="534377" cy="259045"/>
    <xdr:sp macro="" textlink="">
      <xdr:nvSpPr>
        <xdr:cNvPr id="648" name="テキスト ボックス 647"/>
        <xdr:cNvSpPr txBox="1"/>
      </xdr:nvSpPr>
      <xdr:spPr>
        <a:xfrm>
          <a:off x="15214111" y="124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132182</xdr:rowOff>
    </xdr:from>
    <xdr:to>
      <xdr:col>76</xdr:col>
      <xdr:colOff>165100</xdr:colOff>
      <xdr:row>74</xdr:row>
      <xdr:rowOff>62332</xdr:rowOff>
    </xdr:to>
    <xdr:sp macro="" textlink="">
      <xdr:nvSpPr>
        <xdr:cNvPr id="649" name="楕円 648"/>
        <xdr:cNvSpPr/>
      </xdr:nvSpPr>
      <xdr:spPr>
        <a:xfrm>
          <a:off x="14541500" y="126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78859</xdr:rowOff>
    </xdr:from>
    <xdr:ext cx="534377" cy="259045"/>
    <xdr:sp macro="" textlink="">
      <xdr:nvSpPr>
        <xdr:cNvPr id="650" name="テキスト ボックス 649"/>
        <xdr:cNvSpPr txBox="1"/>
      </xdr:nvSpPr>
      <xdr:spPr>
        <a:xfrm>
          <a:off x="14325111" y="124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6452</xdr:rowOff>
    </xdr:from>
    <xdr:to>
      <xdr:col>72</xdr:col>
      <xdr:colOff>38100</xdr:colOff>
      <xdr:row>74</xdr:row>
      <xdr:rowOff>108052</xdr:rowOff>
    </xdr:to>
    <xdr:sp macro="" textlink="">
      <xdr:nvSpPr>
        <xdr:cNvPr id="651" name="楕円 650"/>
        <xdr:cNvSpPr/>
      </xdr:nvSpPr>
      <xdr:spPr>
        <a:xfrm>
          <a:off x="136525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124579</xdr:rowOff>
    </xdr:from>
    <xdr:ext cx="534377" cy="259045"/>
    <xdr:sp macro="" textlink="">
      <xdr:nvSpPr>
        <xdr:cNvPr id="652" name="テキスト ボックス 651"/>
        <xdr:cNvSpPr txBox="1"/>
      </xdr:nvSpPr>
      <xdr:spPr>
        <a:xfrm>
          <a:off x="13436111" y="12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150946</xdr:rowOff>
    </xdr:from>
    <xdr:to>
      <xdr:col>67</xdr:col>
      <xdr:colOff>101600</xdr:colOff>
      <xdr:row>74</xdr:row>
      <xdr:rowOff>81096</xdr:rowOff>
    </xdr:to>
    <xdr:sp macro="" textlink="">
      <xdr:nvSpPr>
        <xdr:cNvPr id="653" name="楕円 652"/>
        <xdr:cNvSpPr/>
      </xdr:nvSpPr>
      <xdr:spPr>
        <a:xfrm>
          <a:off x="12763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97623</xdr:rowOff>
    </xdr:from>
    <xdr:ext cx="534377" cy="259045"/>
    <xdr:sp macro="" textlink="">
      <xdr:nvSpPr>
        <xdr:cNvPr id="654" name="テキスト ボックス 653"/>
        <xdr:cNvSpPr txBox="1"/>
      </xdr:nvSpPr>
      <xdr:spPr>
        <a:xfrm>
          <a:off x="12547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8" name="直線コネクタ 677"/>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9" name="積立金最小値テキスト"/>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0" name="直線コネクタ 679"/>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1" name="積立金最大値テキスト"/>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2" name="直線コネクタ 681"/>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113564</xdr:rowOff>
    </xdr:from>
    <xdr:to>
      <xdr:col>85</xdr:col>
      <xdr:colOff>127000</xdr:colOff>
      <xdr:row>92</xdr:row>
      <xdr:rowOff>134252</xdr:rowOff>
    </xdr:to>
    <xdr:cxnSp macro="">
      <xdr:nvCxnSpPr>
        <xdr:cNvPr id="683" name="直線コネクタ 682"/>
        <xdr:cNvCxnSpPr/>
      </xdr:nvCxnSpPr>
      <xdr:spPr>
        <a:xfrm flipV="1">
          <a:off x="15481300" y="15715514"/>
          <a:ext cx="838200" cy="1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139146</xdr:rowOff>
    </xdr:from>
    <xdr:ext cx="534377" cy="259045"/>
    <xdr:sp macro="" textlink="">
      <xdr:nvSpPr>
        <xdr:cNvPr id="684" name="積立金平均値テキスト"/>
        <xdr:cNvSpPr txBox="1"/>
      </xdr:nvSpPr>
      <xdr:spPr>
        <a:xfrm>
          <a:off x="16370300" y="1625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5" name="フローチャート: 判断 684"/>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134252</xdr:rowOff>
    </xdr:from>
    <xdr:to>
      <xdr:col>81</xdr:col>
      <xdr:colOff>50800</xdr:colOff>
      <xdr:row>92</xdr:row>
      <xdr:rowOff>169475</xdr:rowOff>
    </xdr:to>
    <xdr:cxnSp macro="">
      <xdr:nvCxnSpPr>
        <xdr:cNvPr id="686" name="直線コネクタ 685"/>
        <xdr:cNvCxnSpPr/>
      </xdr:nvCxnSpPr>
      <xdr:spPr>
        <a:xfrm flipV="1">
          <a:off x="14592300" y="15907652"/>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7" name="フローチャート: 判断 686"/>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5605</xdr:rowOff>
    </xdr:from>
    <xdr:ext cx="534377" cy="259045"/>
    <xdr:sp macro="" textlink="">
      <xdr:nvSpPr>
        <xdr:cNvPr id="688" name="テキスト ボックス 687"/>
        <xdr:cNvSpPr txBox="1"/>
      </xdr:nvSpPr>
      <xdr:spPr>
        <a:xfrm>
          <a:off x="15214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169475</xdr:rowOff>
    </xdr:from>
    <xdr:to>
      <xdr:col>76</xdr:col>
      <xdr:colOff>114300</xdr:colOff>
      <xdr:row>97</xdr:row>
      <xdr:rowOff>56814</xdr:rowOff>
    </xdr:to>
    <xdr:cxnSp macro="">
      <xdr:nvCxnSpPr>
        <xdr:cNvPr id="689" name="直線コネクタ 688"/>
        <xdr:cNvCxnSpPr/>
      </xdr:nvCxnSpPr>
      <xdr:spPr>
        <a:xfrm flipV="1">
          <a:off x="13703300" y="15942875"/>
          <a:ext cx="889000" cy="7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0" name="フローチャート: 判断 689"/>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124934</xdr:rowOff>
    </xdr:from>
    <xdr:ext cx="534377" cy="259045"/>
    <xdr:sp macro="" textlink="">
      <xdr:nvSpPr>
        <xdr:cNvPr id="691" name="テキスト ボックス 690"/>
        <xdr:cNvSpPr txBox="1"/>
      </xdr:nvSpPr>
      <xdr:spPr>
        <a:xfrm>
          <a:off x="14325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81254</xdr:rowOff>
    </xdr:from>
    <xdr:to>
      <xdr:col>71</xdr:col>
      <xdr:colOff>177800</xdr:colOff>
      <xdr:row>97</xdr:row>
      <xdr:rowOff>56814</xdr:rowOff>
    </xdr:to>
    <xdr:cxnSp macro="">
      <xdr:nvCxnSpPr>
        <xdr:cNvPr id="692" name="直線コネクタ 691"/>
        <xdr:cNvCxnSpPr/>
      </xdr:nvCxnSpPr>
      <xdr:spPr>
        <a:xfrm>
          <a:off x="12814300" y="16540454"/>
          <a:ext cx="889000" cy="1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3" name="フローチャート: 判断 692"/>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4" name="テキスト ボックス 693"/>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5" name="フローチャート: 判断 694"/>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6" name="テキスト ボックス 695"/>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62764</xdr:rowOff>
    </xdr:from>
    <xdr:to>
      <xdr:col>85</xdr:col>
      <xdr:colOff>177800</xdr:colOff>
      <xdr:row>91</xdr:row>
      <xdr:rowOff>164364</xdr:rowOff>
    </xdr:to>
    <xdr:sp macro="" textlink="">
      <xdr:nvSpPr>
        <xdr:cNvPr id="702" name="楕円 701"/>
        <xdr:cNvSpPr/>
      </xdr:nvSpPr>
      <xdr:spPr>
        <a:xfrm>
          <a:off x="16268700" y="156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85641</xdr:rowOff>
    </xdr:from>
    <xdr:ext cx="534377" cy="259045"/>
    <xdr:sp macro="" textlink="">
      <xdr:nvSpPr>
        <xdr:cNvPr id="703" name="積立金該当値テキスト"/>
        <xdr:cNvSpPr txBox="1"/>
      </xdr:nvSpPr>
      <xdr:spPr>
        <a:xfrm>
          <a:off x="16370300" y="155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83452</xdr:rowOff>
    </xdr:from>
    <xdr:to>
      <xdr:col>81</xdr:col>
      <xdr:colOff>101600</xdr:colOff>
      <xdr:row>93</xdr:row>
      <xdr:rowOff>13602</xdr:rowOff>
    </xdr:to>
    <xdr:sp macro="" textlink="">
      <xdr:nvSpPr>
        <xdr:cNvPr id="704" name="楕円 703"/>
        <xdr:cNvSpPr/>
      </xdr:nvSpPr>
      <xdr:spPr>
        <a:xfrm>
          <a:off x="15430500" y="158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30129</xdr:rowOff>
    </xdr:from>
    <xdr:ext cx="534377" cy="259045"/>
    <xdr:sp macro="" textlink="">
      <xdr:nvSpPr>
        <xdr:cNvPr id="705" name="テキスト ボックス 704"/>
        <xdr:cNvSpPr txBox="1"/>
      </xdr:nvSpPr>
      <xdr:spPr>
        <a:xfrm>
          <a:off x="15214111" y="156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118675</xdr:rowOff>
    </xdr:from>
    <xdr:to>
      <xdr:col>76</xdr:col>
      <xdr:colOff>165100</xdr:colOff>
      <xdr:row>93</xdr:row>
      <xdr:rowOff>48825</xdr:rowOff>
    </xdr:to>
    <xdr:sp macro="" textlink="">
      <xdr:nvSpPr>
        <xdr:cNvPr id="706" name="楕円 705"/>
        <xdr:cNvSpPr/>
      </xdr:nvSpPr>
      <xdr:spPr>
        <a:xfrm>
          <a:off x="14541500" y="158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65352</xdr:rowOff>
    </xdr:from>
    <xdr:ext cx="534377" cy="259045"/>
    <xdr:sp macro="" textlink="">
      <xdr:nvSpPr>
        <xdr:cNvPr id="707" name="テキスト ボックス 706"/>
        <xdr:cNvSpPr txBox="1"/>
      </xdr:nvSpPr>
      <xdr:spPr>
        <a:xfrm>
          <a:off x="14325111" y="15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6014</xdr:rowOff>
    </xdr:from>
    <xdr:to>
      <xdr:col>72</xdr:col>
      <xdr:colOff>38100</xdr:colOff>
      <xdr:row>97</xdr:row>
      <xdr:rowOff>107614</xdr:rowOff>
    </xdr:to>
    <xdr:sp macro="" textlink="">
      <xdr:nvSpPr>
        <xdr:cNvPr id="708" name="楕円 707"/>
        <xdr:cNvSpPr/>
      </xdr:nvSpPr>
      <xdr:spPr>
        <a:xfrm>
          <a:off x="13652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124141</xdr:rowOff>
    </xdr:from>
    <xdr:ext cx="534377" cy="259045"/>
    <xdr:sp macro="" textlink="">
      <xdr:nvSpPr>
        <xdr:cNvPr id="709" name="テキスト ボックス 708"/>
        <xdr:cNvSpPr txBox="1"/>
      </xdr:nvSpPr>
      <xdr:spPr>
        <a:xfrm>
          <a:off x="13436111" y="1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30454</xdr:rowOff>
    </xdr:from>
    <xdr:to>
      <xdr:col>67</xdr:col>
      <xdr:colOff>101600</xdr:colOff>
      <xdr:row>96</xdr:row>
      <xdr:rowOff>132054</xdr:rowOff>
    </xdr:to>
    <xdr:sp macro="" textlink="">
      <xdr:nvSpPr>
        <xdr:cNvPr id="710" name="楕円 709"/>
        <xdr:cNvSpPr/>
      </xdr:nvSpPr>
      <xdr:spPr>
        <a:xfrm>
          <a:off x="12763500" y="1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148581</xdr:rowOff>
    </xdr:from>
    <xdr:ext cx="534377" cy="259045"/>
    <xdr:sp macro="" textlink="">
      <xdr:nvSpPr>
        <xdr:cNvPr id="711" name="テキスト ボックス 710"/>
        <xdr:cNvSpPr txBox="1"/>
      </xdr:nvSpPr>
      <xdr:spPr>
        <a:xfrm>
          <a:off x="12547111" y="162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5" name="直線コネクタ 734"/>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8" name="投資及び出資金最大値テキスト"/>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9" name="直線コネクタ 738"/>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26797</xdr:rowOff>
    </xdr:from>
    <xdr:to>
      <xdr:col>116</xdr:col>
      <xdr:colOff>63500</xdr:colOff>
      <xdr:row>35</xdr:row>
      <xdr:rowOff>101727</xdr:rowOff>
    </xdr:to>
    <xdr:cxnSp macro="">
      <xdr:nvCxnSpPr>
        <xdr:cNvPr id="740" name="直線コネクタ 739"/>
        <xdr:cNvCxnSpPr/>
      </xdr:nvCxnSpPr>
      <xdr:spPr>
        <a:xfrm flipV="1">
          <a:off x="21323300" y="6027547"/>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72153</xdr:rowOff>
    </xdr:from>
    <xdr:ext cx="469744" cy="259045"/>
    <xdr:sp macro="" textlink="">
      <xdr:nvSpPr>
        <xdr:cNvPr id="741" name="投資及び出資金平均値テキスト"/>
        <xdr:cNvSpPr txBox="1"/>
      </xdr:nvSpPr>
      <xdr:spPr>
        <a:xfrm>
          <a:off x="22212300" y="6244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2" name="フローチャート: 判断 741"/>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101727</xdr:rowOff>
    </xdr:from>
    <xdr:to>
      <xdr:col>111</xdr:col>
      <xdr:colOff>177800</xdr:colOff>
      <xdr:row>35</xdr:row>
      <xdr:rowOff>104394</xdr:rowOff>
    </xdr:to>
    <xdr:cxnSp macro="">
      <xdr:nvCxnSpPr>
        <xdr:cNvPr id="743" name="直線コネクタ 742"/>
        <xdr:cNvCxnSpPr/>
      </xdr:nvCxnSpPr>
      <xdr:spPr>
        <a:xfrm flipV="1">
          <a:off x="20434300" y="61024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4" name="フローチャート: 判断 743"/>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158132</xdr:rowOff>
    </xdr:from>
    <xdr:ext cx="469744" cy="259045"/>
    <xdr:sp macro="" textlink="">
      <xdr:nvSpPr>
        <xdr:cNvPr id="745" name="テキスト ボックス 744"/>
        <xdr:cNvSpPr txBox="1"/>
      </xdr:nvSpPr>
      <xdr:spPr>
        <a:xfrm>
          <a:off x="21088428" y="63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104394</xdr:rowOff>
    </xdr:from>
    <xdr:to>
      <xdr:col>107</xdr:col>
      <xdr:colOff>50800</xdr:colOff>
      <xdr:row>38</xdr:row>
      <xdr:rowOff>3429</xdr:rowOff>
    </xdr:to>
    <xdr:cxnSp macro="">
      <xdr:nvCxnSpPr>
        <xdr:cNvPr id="746" name="直線コネクタ 745"/>
        <xdr:cNvCxnSpPr/>
      </xdr:nvCxnSpPr>
      <xdr:spPr>
        <a:xfrm flipV="1">
          <a:off x="19545300" y="6105144"/>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7" name="フローチャート: 判断 746"/>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129938</xdr:rowOff>
    </xdr:from>
    <xdr:ext cx="469744" cy="259045"/>
    <xdr:sp macro="" textlink="">
      <xdr:nvSpPr>
        <xdr:cNvPr id="748" name="テキスト ボックス 747"/>
        <xdr:cNvSpPr txBox="1"/>
      </xdr:nvSpPr>
      <xdr:spPr>
        <a:xfrm>
          <a:off x="20199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3429</xdr:rowOff>
    </xdr:from>
    <xdr:to>
      <xdr:col>102</xdr:col>
      <xdr:colOff>114300</xdr:colOff>
      <xdr:row>38</xdr:row>
      <xdr:rowOff>9398</xdr:rowOff>
    </xdr:to>
    <xdr:cxnSp macro="">
      <xdr:nvCxnSpPr>
        <xdr:cNvPr id="749" name="直線コネクタ 748"/>
        <xdr:cNvCxnSpPr/>
      </xdr:nvCxnSpPr>
      <xdr:spPr>
        <a:xfrm flipV="1">
          <a:off x="18656300" y="651852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0" name="フローチャート: 判断 749"/>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61231</xdr:rowOff>
    </xdr:from>
    <xdr:ext cx="469744" cy="259045"/>
    <xdr:sp macro="" textlink="">
      <xdr:nvSpPr>
        <xdr:cNvPr id="751" name="テキスト ボックス 750"/>
        <xdr:cNvSpPr txBox="1"/>
      </xdr:nvSpPr>
      <xdr:spPr>
        <a:xfrm>
          <a:off x="19310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2" name="フローチャート: 判断 751"/>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65041</xdr:rowOff>
    </xdr:from>
    <xdr:ext cx="469744" cy="259045"/>
    <xdr:sp macro="" textlink="">
      <xdr:nvSpPr>
        <xdr:cNvPr id="753" name="テキスト ボックス 752"/>
        <xdr:cNvSpPr txBox="1"/>
      </xdr:nvSpPr>
      <xdr:spPr>
        <a:xfrm>
          <a:off x="18421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147447</xdr:rowOff>
    </xdr:from>
    <xdr:to>
      <xdr:col>116</xdr:col>
      <xdr:colOff>114300</xdr:colOff>
      <xdr:row>35</xdr:row>
      <xdr:rowOff>77597</xdr:rowOff>
    </xdr:to>
    <xdr:sp macro="" textlink="">
      <xdr:nvSpPr>
        <xdr:cNvPr id="759" name="楕円 758"/>
        <xdr:cNvSpPr/>
      </xdr:nvSpPr>
      <xdr:spPr>
        <a:xfrm>
          <a:off x="22110700" y="59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170324</xdr:rowOff>
    </xdr:from>
    <xdr:ext cx="469744" cy="259045"/>
    <xdr:sp macro="" textlink="">
      <xdr:nvSpPr>
        <xdr:cNvPr id="760" name="投資及び出資金該当値テキスト"/>
        <xdr:cNvSpPr txBox="1"/>
      </xdr:nvSpPr>
      <xdr:spPr>
        <a:xfrm>
          <a:off x="22212300" y="58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50927</xdr:rowOff>
    </xdr:from>
    <xdr:to>
      <xdr:col>112</xdr:col>
      <xdr:colOff>38100</xdr:colOff>
      <xdr:row>35</xdr:row>
      <xdr:rowOff>152527</xdr:rowOff>
    </xdr:to>
    <xdr:sp macro="" textlink="">
      <xdr:nvSpPr>
        <xdr:cNvPr id="761" name="楕円 760"/>
        <xdr:cNvSpPr/>
      </xdr:nvSpPr>
      <xdr:spPr>
        <a:xfrm>
          <a:off x="21272500" y="60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169054</xdr:rowOff>
    </xdr:from>
    <xdr:ext cx="469744" cy="259045"/>
    <xdr:sp macro="" textlink="">
      <xdr:nvSpPr>
        <xdr:cNvPr id="762" name="テキスト ボックス 761"/>
        <xdr:cNvSpPr txBox="1"/>
      </xdr:nvSpPr>
      <xdr:spPr>
        <a:xfrm>
          <a:off x="21088428" y="5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53594</xdr:rowOff>
    </xdr:from>
    <xdr:to>
      <xdr:col>107</xdr:col>
      <xdr:colOff>101600</xdr:colOff>
      <xdr:row>35</xdr:row>
      <xdr:rowOff>155194</xdr:rowOff>
    </xdr:to>
    <xdr:sp macro="" textlink="">
      <xdr:nvSpPr>
        <xdr:cNvPr id="763" name="楕円 762"/>
        <xdr:cNvSpPr/>
      </xdr:nvSpPr>
      <xdr:spPr>
        <a:xfrm>
          <a:off x="203835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271</xdr:rowOff>
    </xdr:from>
    <xdr:ext cx="469744" cy="259045"/>
    <xdr:sp macro="" textlink="">
      <xdr:nvSpPr>
        <xdr:cNvPr id="764" name="テキスト ボックス 763"/>
        <xdr:cNvSpPr txBox="1"/>
      </xdr:nvSpPr>
      <xdr:spPr>
        <a:xfrm>
          <a:off x="20199428"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124079</xdr:rowOff>
    </xdr:from>
    <xdr:to>
      <xdr:col>102</xdr:col>
      <xdr:colOff>165100</xdr:colOff>
      <xdr:row>38</xdr:row>
      <xdr:rowOff>54229</xdr:rowOff>
    </xdr:to>
    <xdr:sp macro="" textlink="">
      <xdr:nvSpPr>
        <xdr:cNvPr id="765" name="楕円 764"/>
        <xdr:cNvSpPr/>
      </xdr:nvSpPr>
      <xdr:spPr>
        <a:xfrm>
          <a:off x="194945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70756</xdr:rowOff>
    </xdr:from>
    <xdr:ext cx="469744" cy="259045"/>
    <xdr:sp macro="" textlink="">
      <xdr:nvSpPr>
        <xdr:cNvPr id="766" name="テキスト ボックス 765"/>
        <xdr:cNvSpPr txBox="1"/>
      </xdr:nvSpPr>
      <xdr:spPr>
        <a:xfrm>
          <a:off x="19310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130048</xdr:rowOff>
    </xdr:from>
    <xdr:to>
      <xdr:col>98</xdr:col>
      <xdr:colOff>38100</xdr:colOff>
      <xdr:row>38</xdr:row>
      <xdr:rowOff>60198</xdr:rowOff>
    </xdr:to>
    <xdr:sp macro="" textlink="">
      <xdr:nvSpPr>
        <xdr:cNvPr id="767" name="楕円 766"/>
        <xdr:cNvSpPr/>
      </xdr:nvSpPr>
      <xdr:spPr>
        <a:xfrm>
          <a:off x="18605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76725</xdr:rowOff>
    </xdr:from>
    <xdr:ext cx="469744" cy="259045"/>
    <xdr:sp macro="" textlink="">
      <xdr:nvSpPr>
        <xdr:cNvPr id="768" name="テキスト ボックス 767"/>
        <xdr:cNvSpPr txBox="1"/>
      </xdr:nvSpPr>
      <xdr:spPr>
        <a:xfrm>
          <a:off x="18421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8" name="直線コネクタ 787"/>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9" name="貸付金最小値テキスト"/>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0" name="直線コネクタ 789"/>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1" name="貸付金最大値テキスト"/>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2" name="直線コネクタ 791"/>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131356</xdr:rowOff>
    </xdr:from>
    <xdr:to>
      <xdr:col>116</xdr:col>
      <xdr:colOff>63500</xdr:colOff>
      <xdr:row>56</xdr:row>
      <xdr:rowOff>133471</xdr:rowOff>
    </xdr:to>
    <xdr:cxnSp macro="">
      <xdr:nvCxnSpPr>
        <xdr:cNvPr id="793" name="直線コネクタ 792"/>
        <xdr:cNvCxnSpPr/>
      </xdr:nvCxnSpPr>
      <xdr:spPr>
        <a:xfrm flipV="1">
          <a:off x="21323300" y="9732556"/>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4" name="貸付金平均値テキスト"/>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5" name="フローチャート: 判断 794"/>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84607</xdr:rowOff>
    </xdr:from>
    <xdr:to>
      <xdr:col>111</xdr:col>
      <xdr:colOff>177800</xdr:colOff>
      <xdr:row>56</xdr:row>
      <xdr:rowOff>133471</xdr:rowOff>
    </xdr:to>
    <xdr:cxnSp macro="">
      <xdr:nvCxnSpPr>
        <xdr:cNvPr id="796" name="直線コネクタ 795"/>
        <xdr:cNvCxnSpPr/>
      </xdr:nvCxnSpPr>
      <xdr:spPr>
        <a:xfrm>
          <a:off x="20434300" y="968580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7" name="フローチャート: 判断 796"/>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798" name="テキスト ボックス 797"/>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73806</xdr:rowOff>
    </xdr:from>
    <xdr:to>
      <xdr:col>107</xdr:col>
      <xdr:colOff>50800</xdr:colOff>
      <xdr:row>56</xdr:row>
      <xdr:rowOff>84607</xdr:rowOff>
    </xdr:to>
    <xdr:cxnSp macro="">
      <xdr:nvCxnSpPr>
        <xdr:cNvPr id="799" name="直線コネクタ 798"/>
        <xdr:cNvCxnSpPr/>
      </xdr:nvCxnSpPr>
      <xdr:spPr>
        <a:xfrm>
          <a:off x="19545300" y="9675006"/>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0" name="フローチャート: 判断 799"/>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801" name="テキスト ボックス 800"/>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73806</xdr:rowOff>
    </xdr:from>
    <xdr:to>
      <xdr:col>102</xdr:col>
      <xdr:colOff>114300</xdr:colOff>
      <xdr:row>56</xdr:row>
      <xdr:rowOff>76664</xdr:rowOff>
    </xdr:to>
    <xdr:cxnSp macro="">
      <xdr:nvCxnSpPr>
        <xdr:cNvPr id="802" name="直線コネクタ 801"/>
        <xdr:cNvCxnSpPr/>
      </xdr:nvCxnSpPr>
      <xdr:spPr>
        <a:xfrm flipV="1">
          <a:off x="18656300" y="967500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3" name="フローチャート: 判断 802"/>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4" name="テキスト ボックス 803"/>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5" name="フローチャート: 判断 804"/>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6" name="テキスト ボックス 805"/>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80556</xdr:rowOff>
    </xdr:from>
    <xdr:to>
      <xdr:col>116</xdr:col>
      <xdr:colOff>114300</xdr:colOff>
      <xdr:row>57</xdr:row>
      <xdr:rowOff>10706</xdr:rowOff>
    </xdr:to>
    <xdr:sp macro="" textlink="">
      <xdr:nvSpPr>
        <xdr:cNvPr id="812" name="楕円 811"/>
        <xdr:cNvSpPr/>
      </xdr:nvSpPr>
      <xdr:spPr>
        <a:xfrm>
          <a:off x="22110700" y="96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58983</xdr:rowOff>
    </xdr:from>
    <xdr:ext cx="469744" cy="259045"/>
    <xdr:sp macro="" textlink="">
      <xdr:nvSpPr>
        <xdr:cNvPr id="813" name="貸付金該当値テキスト"/>
        <xdr:cNvSpPr txBox="1"/>
      </xdr:nvSpPr>
      <xdr:spPr>
        <a:xfrm>
          <a:off x="22212300" y="966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82671</xdr:rowOff>
    </xdr:from>
    <xdr:to>
      <xdr:col>112</xdr:col>
      <xdr:colOff>38100</xdr:colOff>
      <xdr:row>57</xdr:row>
      <xdr:rowOff>12821</xdr:rowOff>
    </xdr:to>
    <xdr:sp macro="" textlink="">
      <xdr:nvSpPr>
        <xdr:cNvPr id="814" name="楕円 813"/>
        <xdr:cNvSpPr/>
      </xdr:nvSpPr>
      <xdr:spPr>
        <a:xfrm>
          <a:off x="212725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3948</xdr:rowOff>
    </xdr:from>
    <xdr:ext cx="469744" cy="259045"/>
    <xdr:sp macro="" textlink="">
      <xdr:nvSpPr>
        <xdr:cNvPr id="815" name="テキスト ボックス 814"/>
        <xdr:cNvSpPr txBox="1"/>
      </xdr:nvSpPr>
      <xdr:spPr>
        <a:xfrm>
          <a:off x="21088428" y="97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33807</xdr:rowOff>
    </xdr:from>
    <xdr:to>
      <xdr:col>107</xdr:col>
      <xdr:colOff>101600</xdr:colOff>
      <xdr:row>56</xdr:row>
      <xdr:rowOff>135407</xdr:rowOff>
    </xdr:to>
    <xdr:sp macro="" textlink="">
      <xdr:nvSpPr>
        <xdr:cNvPr id="816" name="楕円 815"/>
        <xdr:cNvSpPr/>
      </xdr:nvSpPr>
      <xdr:spPr>
        <a:xfrm>
          <a:off x="20383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126534</xdr:rowOff>
    </xdr:from>
    <xdr:ext cx="469744" cy="259045"/>
    <xdr:sp macro="" textlink="">
      <xdr:nvSpPr>
        <xdr:cNvPr id="817" name="テキスト ボックス 816"/>
        <xdr:cNvSpPr txBox="1"/>
      </xdr:nvSpPr>
      <xdr:spPr>
        <a:xfrm>
          <a:off x="20199428" y="97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23006</xdr:rowOff>
    </xdr:from>
    <xdr:to>
      <xdr:col>102</xdr:col>
      <xdr:colOff>165100</xdr:colOff>
      <xdr:row>56</xdr:row>
      <xdr:rowOff>124606</xdr:rowOff>
    </xdr:to>
    <xdr:sp macro="" textlink="">
      <xdr:nvSpPr>
        <xdr:cNvPr id="818" name="楕円 817"/>
        <xdr:cNvSpPr/>
      </xdr:nvSpPr>
      <xdr:spPr>
        <a:xfrm>
          <a:off x="19494500" y="96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115733</xdr:rowOff>
    </xdr:from>
    <xdr:ext cx="469744" cy="259045"/>
    <xdr:sp macro="" textlink="">
      <xdr:nvSpPr>
        <xdr:cNvPr id="819" name="テキスト ボックス 818"/>
        <xdr:cNvSpPr txBox="1"/>
      </xdr:nvSpPr>
      <xdr:spPr>
        <a:xfrm>
          <a:off x="19310428" y="97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25864</xdr:rowOff>
    </xdr:from>
    <xdr:to>
      <xdr:col>98</xdr:col>
      <xdr:colOff>38100</xdr:colOff>
      <xdr:row>56</xdr:row>
      <xdr:rowOff>127464</xdr:rowOff>
    </xdr:to>
    <xdr:sp macro="" textlink="">
      <xdr:nvSpPr>
        <xdr:cNvPr id="820" name="楕円 819"/>
        <xdr:cNvSpPr/>
      </xdr:nvSpPr>
      <xdr:spPr>
        <a:xfrm>
          <a:off x="18605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118591</xdr:rowOff>
    </xdr:from>
    <xdr:ext cx="469744" cy="259045"/>
    <xdr:sp macro="" textlink="">
      <xdr:nvSpPr>
        <xdr:cNvPr id="821" name="テキスト ボックス 820"/>
        <xdr:cNvSpPr txBox="1"/>
      </xdr:nvSpPr>
      <xdr:spPr>
        <a:xfrm>
          <a:off x="18421428" y="97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31306</xdr:rowOff>
    </xdr:from>
    <xdr:to>
      <xdr:col>116</xdr:col>
      <xdr:colOff>62864</xdr:colOff>
      <xdr:row>79</xdr:row>
      <xdr:rowOff>25972</xdr:rowOff>
    </xdr:to>
    <xdr:cxnSp macro="">
      <xdr:nvCxnSpPr>
        <xdr:cNvPr id="846" name="直線コネクタ 845"/>
        <xdr:cNvCxnSpPr/>
      </xdr:nvCxnSpPr>
      <xdr:spPr>
        <a:xfrm flipV="1">
          <a:off x="22159595" y="12718606"/>
          <a:ext cx="1269" cy="85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29799</xdr:rowOff>
    </xdr:from>
    <xdr:ext cx="534377" cy="259045"/>
    <xdr:sp macro="" textlink="">
      <xdr:nvSpPr>
        <xdr:cNvPr id="847" name="繰出金最小値テキスト"/>
        <xdr:cNvSpPr txBox="1"/>
      </xdr:nvSpPr>
      <xdr:spPr>
        <a:xfrm>
          <a:off x="22212300" y="135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25972</xdr:rowOff>
    </xdr:from>
    <xdr:to>
      <xdr:col>116</xdr:col>
      <xdr:colOff>152400</xdr:colOff>
      <xdr:row>79</xdr:row>
      <xdr:rowOff>25972</xdr:rowOff>
    </xdr:to>
    <xdr:cxnSp macro="">
      <xdr:nvCxnSpPr>
        <xdr:cNvPr id="848" name="直線コネクタ 847"/>
        <xdr:cNvCxnSpPr/>
      </xdr:nvCxnSpPr>
      <xdr:spPr>
        <a:xfrm>
          <a:off x="22072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149433</xdr:rowOff>
    </xdr:from>
    <xdr:ext cx="534377" cy="259045"/>
    <xdr:sp macro="" textlink="">
      <xdr:nvSpPr>
        <xdr:cNvPr id="849" name="繰出金最大値テキスト"/>
        <xdr:cNvSpPr txBox="1"/>
      </xdr:nvSpPr>
      <xdr:spPr>
        <a:xfrm>
          <a:off x="22212300" y="124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31306</xdr:rowOff>
    </xdr:from>
    <xdr:to>
      <xdr:col>116</xdr:col>
      <xdr:colOff>152400</xdr:colOff>
      <xdr:row>74</xdr:row>
      <xdr:rowOff>31306</xdr:rowOff>
    </xdr:to>
    <xdr:cxnSp macro="">
      <xdr:nvCxnSpPr>
        <xdr:cNvPr id="850" name="直線コネクタ 849"/>
        <xdr:cNvCxnSpPr/>
      </xdr:nvCxnSpPr>
      <xdr:spPr>
        <a:xfrm>
          <a:off x="22072600" y="1271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135204</xdr:rowOff>
    </xdr:from>
    <xdr:to>
      <xdr:col>116</xdr:col>
      <xdr:colOff>63500</xdr:colOff>
      <xdr:row>75</xdr:row>
      <xdr:rowOff>152540</xdr:rowOff>
    </xdr:to>
    <xdr:cxnSp macro="">
      <xdr:nvCxnSpPr>
        <xdr:cNvPr id="851" name="直線コネクタ 850"/>
        <xdr:cNvCxnSpPr/>
      </xdr:nvCxnSpPr>
      <xdr:spPr>
        <a:xfrm flipV="1">
          <a:off x="21323300" y="12993954"/>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69042</xdr:rowOff>
    </xdr:from>
    <xdr:ext cx="534377" cy="259045"/>
    <xdr:sp macro="" textlink="">
      <xdr:nvSpPr>
        <xdr:cNvPr id="852" name="繰出金平均値テキスト"/>
        <xdr:cNvSpPr txBox="1"/>
      </xdr:nvSpPr>
      <xdr:spPr>
        <a:xfrm>
          <a:off x="22212300" y="1309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90615</xdr:rowOff>
    </xdr:from>
    <xdr:to>
      <xdr:col>116</xdr:col>
      <xdr:colOff>114300</xdr:colOff>
      <xdr:row>77</xdr:row>
      <xdr:rowOff>20765</xdr:rowOff>
    </xdr:to>
    <xdr:sp macro="" textlink="">
      <xdr:nvSpPr>
        <xdr:cNvPr id="853" name="フローチャート: 判断 852"/>
        <xdr:cNvSpPr/>
      </xdr:nvSpPr>
      <xdr:spPr>
        <a:xfrm>
          <a:off x="221107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152540</xdr:rowOff>
    </xdr:from>
    <xdr:to>
      <xdr:col>111</xdr:col>
      <xdr:colOff>177800</xdr:colOff>
      <xdr:row>76</xdr:row>
      <xdr:rowOff>11494</xdr:rowOff>
    </xdr:to>
    <xdr:cxnSp macro="">
      <xdr:nvCxnSpPr>
        <xdr:cNvPr id="854" name="直線コネクタ 853"/>
        <xdr:cNvCxnSpPr/>
      </xdr:nvCxnSpPr>
      <xdr:spPr>
        <a:xfrm flipV="1">
          <a:off x="20434300" y="1301129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113094</xdr:rowOff>
    </xdr:from>
    <xdr:to>
      <xdr:col>112</xdr:col>
      <xdr:colOff>38100</xdr:colOff>
      <xdr:row>77</xdr:row>
      <xdr:rowOff>43244</xdr:rowOff>
    </xdr:to>
    <xdr:sp macro="" textlink="">
      <xdr:nvSpPr>
        <xdr:cNvPr id="855" name="フローチャート: 判断 854"/>
        <xdr:cNvSpPr/>
      </xdr:nvSpPr>
      <xdr:spPr>
        <a:xfrm>
          <a:off x="21272500" y="131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34371</xdr:rowOff>
    </xdr:from>
    <xdr:ext cx="534377" cy="259045"/>
    <xdr:sp macro="" textlink="">
      <xdr:nvSpPr>
        <xdr:cNvPr id="856" name="テキスト ボックス 855"/>
        <xdr:cNvSpPr txBox="1"/>
      </xdr:nvSpPr>
      <xdr:spPr>
        <a:xfrm>
          <a:off x="21056111" y="13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81140</xdr:rowOff>
    </xdr:from>
    <xdr:to>
      <xdr:col>107</xdr:col>
      <xdr:colOff>50800</xdr:colOff>
      <xdr:row>76</xdr:row>
      <xdr:rowOff>11494</xdr:rowOff>
    </xdr:to>
    <xdr:cxnSp macro="">
      <xdr:nvCxnSpPr>
        <xdr:cNvPr id="857" name="直線コネクタ 856"/>
        <xdr:cNvCxnSpPr/>
      </xdr:nvCxnSpPr>
      <xdr:spPr>
        <a:xfrm>
          <a:off x="19545300" y="12254090"/>
          <a:ext cx="889000" cy="7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89167</xdr:rowOff>
    </xdr:from>
    <xdr:to>
      <xdr:col>107</xdr:col>
      <xdr:colOff>101600</xdr:colOff>
      <xdr:row>78</xdr:row>
      <xdr:rowOff>19317</xdr:rowOff>
    </xdr:to>
    <xdr:sp macro="" textlink="">
      <xdr:nvSpPr>
        <xdr:cNvPr id="858" name="フローチャート: 判断 857"/>
        <xdr:cNvSpPr/>
      </xdr:nvSpPr>
      <xdr:spPr>
        <a:xfrm>
          <a:off x="20383500" y="132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10444</xdr:rowOff>
    </xdr:from>
    <xdr:ext cx="534377" cy="259045"/>
    <xdr:sp macro="" textlink="">
      <xdr:nvSpPr>
        <xdr:cNvPr id="859" name="テキスト ボックス 858"/>
        <xdr:cNvSpPr txBox="1"/>
      </xdr:nvSpPr>
      <xdr:spPr>
        <a:xfrm>
          <a:off x="20167111" y="133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81140</xdr:rowOff>
    </xdr:from>
    <xdr:to>
      <xdr:col>102</xdr:col>
      <xdr:colOff>114300</xdr:colOff>
      <xdr:row>71</xdr:row>
      <xdr:rowOff>102057</xdr:rowOff>
    </xdr:to>
    <xdr:cxnSp macro="">
      <xdr:nvCxnSpPr>
        <xdr:cNvPr id="860" name="直線コネクタ 859"/>
        <xdr:cNvCxnSpPr/>
      </xdr:nvCxnSpPr>
      <xdr:spPr>
        <a:xfrm flipV="1">
          <a:off x="18656300" y="122540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34798</xdr:rowOff>
    </xdr:from>
    <xdr:to>
      <xdr:col>102</xdr:col>
      <xdr:colOff>165100</xdr:colOff>
      <xdr:row>76</xdr:row>
      <xdr:rowOff>136398</xdr:rowOff>
    </xdr:to>
    <xdr:sp macro="" textlink="">
      <xdr:nvSpPr>
        <xdr:cNvPr id="861" name="フローチャート: 判断 860"/>
        <xdr:cNvSpPr/>
      </xdr:nvSpPr>
      <xdr:spPr>
        <a:xfrm>
          <a:off x="19494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127525</xdr:rowOff>
    </xdr:from>
    <xdr:ext cx="534377" cy="259045"/>
    <xdr:sp macro="" textlink="">
      <xdr:nvSpPr>
        <xdr:cNvPr id="862" name="テキスト ボックス 861"/>
        <xdr:cNvSpPr txBox="1"/>
      </xdr:nvSpPr>
      <xdr:spPr>
        <a:xfrm>
          <a:off x="19278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70307</xdr:rowOff>
    </xdr:from>
    <xdr:to>
      <xdr:col>98</xdr:col>
      <xdr:colOff>38100</xdr:colOff>
      <xdr:row>77</xdr:row>
      <xdr:rowOff>457</xdr:rowOff>
    </xdr:to>
    <xdr:sp macro="" textlink="">
      <xdr:nvSpPr>
        <xdr:cNvPr id="863" name="フローチャート: 判断 862"/>
        <xdr:cNvSpPr/>
      </xdr:nvSpPr>
      <xdr:spPr>
        <a:xfrm>
          <a:off x="18605500" y="1310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163034</xdr:rowOff>
    </xdr:from>
    <xdr:ext cx="534377" cy="259045"/>
    <xdr:sp macro="" textlink="">
      <xdr:nvSpPr>
        <xdr:cNvPr id="864" name="テキスト ボックス 863"/>
        <xdr:cNvSpPr txBox="1"/>
      </xdr:nvSpPr>
      <xdr:spPr>
        <a:xfrm>
          <a:off x="18389111" y="13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84404</xdr:rowOff>
    </xdr:from>
    <xdr:to>
      <xdr:col>116</xdr:col>
      <xdr:colOff>114300</xdr:colOff>
      <xdr:row>76</xdr:row>
      <xdr:rowOff>14554</xdr:rowOff>
    </xdr:to>
    <xdr:sp macro="" textlink="">
      <xdr:nvSpPr>
        <xdr:cNvPr id="870" name="楕円 869"/>
        <xdr:cNvSpPr/>
      </xdr:nvSpPr>
      <xdr:spPr>
        <a:xfrm>
          <a:off x="22110700" y="129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107281</xdr:rowOff>
    </xdr:from>
    <xdr:ext cx="534377" cy="259045"/>
    <xdr:sp macro="" textlink="">
      <xdr:nvSpPr>
        <xdr:cNvPr id="871" name="繰出金該当値テキスト"/>
        <xdr:cNvSpPr txBox="1"/>
      </xdr:nvSpPr>
      <xdr:spPr>
        <a:xfrm>
          <a:off x="22212300" y="127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101740</xdr:rowOff>
    </xdr:from>
    <xdr:to>
      <xdr:col>112</xdr:col>
      <xdr:colOff>38100</xdr:colOff>
      <xdr:row>76</xdr:row>
      <xdr:rowOff>31890</xdr:rowOff>
    </xdr:to>
    <xdr:sp macro="" textlink="">
      <xdr:nvSpPr>
        <xdr:cNvPr id="872" name="楕円 871"/>
        <xdr:cNvSpPr/>
      </xdr:nvSpPr>
      <xdr:spPr>
        <a:xfrm>
          <a:off x="21272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48417</xdr:rowOff>
    </xdr:from>
    <xdr:ext cx="534377" cy="259045"/>
    <xdr:sp macro="" textlink="">
      <xdr:nvSpPr>
        <xdr:cNvPr id="873" name="テキスト ボックス 872"/>
        <xdr:cNvSpPr txBox="1"/>
      </xdr:nvSpPr>
      <xdr:spPr>
        <a:xfrm>
          <a:off x="21056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132144</xdr:rowOff>
    </xdr:from>
    <xdr:to>
      <xdr:col>107</xdr:col>
      <xdr:colOff>101600</xdr:colOff>
      <xdr:row>76</xdr:row>
      <xdr:rowOff>62294</xdr:rowOff>
    </xdr:to>
    <xdr:sp macro="" textlink="">
      <xdr:nvSpPr>
        <xdr:cNvPr id="874" name="楕円 873"/>
        <xdr:cNvSpPr/>
      </xdr:nvSpPr>
      <xdr:spPr>
        <a:xfrm>
          <a:off x="20383500" y="129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78821</xdr:rowOff>
    </xdr:from>
    <xdr:ext cx="534377" cy="259045"/>
    <xdr:sp macro="" textlink="">
      <xdr:nvSpPr>
        <xdr:cNvPr id="875" name="テキスト ボックス 874"/>
        <xdr:cNvSpPr txBox="1"/>
      </xdr:nvSpPr>
      <xdr:spPr>
        <a:xfrm>
          <a:off x="20167111" y="127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30340</xdr:rowOff>
    </xdr:from>
    <xdr:to>
      <xdr:col>102</xdr:col>
      <xdr:colOff>165100</xdr:colOff>
      <xdr:row>71</xdr:row>
      <xdr:rowOff>131940</xdr:rowOff>
    </xdr:to>
    <xdr:sp macro="" textlink="">
      <xdr:nvSpPr>
        <xdr:cNvPr id="876" name="楕円 875"/>
        <xdr:cNvSpPr/>
      </xdr:nvSpPr>
      <xdr:spPr>
        <a:xfrm>
          <a:off x="19494500" y="12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148467</xdr:rowOff>
    </xdr:from>
    <xdr:ext cx="534377" cy="259045"/>
    <xdr:sp macro="" textlink="">
      <xdr:nvSpPr>
        <xdr:cNvPr id="877" name="テキスト ボックス 876"/>
        <xdr:cNvSpPr txBox="1"/>
      </xdr:nvSpPr>
      <xdr:spPr>
        <a:xfrm>
          <a:off x="19278111" y="11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51257</xdr:rowOff>
    </xdr:from>
    <xdr:to>
      <xdr:col>98</xdr:col>
      <xdr:colOff>38100</xdr:colOff>
      <xdr:row>71</xdr:row>
      <xdr:rowOff>152857</xdr:rowOff>
    </xdr:to>
    <xdr:sp macro="" textlink="">
      <xdr:nvSpPr>
        <xdr:cNvPr id="878" name="楕円 877"/>
        <xdr:cNvSpPr/>
      </xdr:nvSpPr>
      <xdr:spPr>
        <a:xfrm>
          <a:off x="18605500" y="122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169384</xdr:rowOff>
    </xdr:from>
    <xdr:ext cx="534377" cy="259045"/>
    <xdr:sp macro="" textlink="">
      <xdr:nvSpPr>
        <xdr:cNvPr id="879" name="テキスト ボックス 878"/>
        <xdr:cNvSpPr txBox="1"/>
      </xdr:nvSpPr>
      <xdr:spPr>
        <a:xfrm>
          <a:off x="18389111" y="119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712,636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円、主な構成項目は次のとおりとなっている。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・人件費は、住民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90,929</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円となっており、職員給や退職手当等の増の影響により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比べ増加し、類似団体平均と比較しても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・物件費は、住民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115,203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清掃センター維持管理業務費などにより減少したが、防災情報ネットワーク整備費やプレミアム付商品券発行事業費などの増加により、物件費全体としては増加しため、類似団体平均と比較すると最上位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・補助費等は、住民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58,671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円となっており、中小・小規模企業者事業継続助成金や企業立地促進補助金の減などにより、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年度より減少し、類似団体平均</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81,317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22,646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・普通建設事業費は、住民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94,605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比べ減少した。要因としては、情報化基盤光ケーブル推進事業補助金などで増加した一方、新庁舎、学校施設などの整備費が減少している。今後も、公共施設等総合管理計画等に基づき事業の取捨選択を徹底し、行政コストの最適化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・公債費は、住民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71,087</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・繰出金は、住民</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45,618</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円となっており、下水道事業の企業会計移行に伴う影響などにより、</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年度と同程度となったが、類似団体平均と比較すると高い水準である。今後も各会計、使用料などの適正化による経営の健全化を図るとともに、経費削減などを行い、繰出金の抑制に努める。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116,972
116,161
487.60
86,127,243
83,358,413
2,191,158
34,709,384
87,623,315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1016</xdr:rowOff>
    </xdr:from>
    <xdr:to>
      <xdr:col>24</xdr:col>
      <xdr:colOff>63500</xdr:colOff>
      <xdr:row>32</xdr:row>
      <xdr:rowOff>90932</xdr:rowOff>
    </xdr:to>
    <xdr:cxnSp macro="">
      <xdr:nvCxnSpPr>
        <xdr:cNvPr id="59" name="直線コネクタ 58"/>
        <xdr:cNvCxnSpPr/>
      </xdr:nvCxnSpPr>
      <xdr:spPr>
        <a:xfrm>
          <a:off x="3797300" y="5487416"/>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33782</xdr:rowOff>
    </xdr:from>
    <xdr:to>
      <xdr:col>19</xdr:col>
      <xdr:colOff>177800</xdr:colOff>
      <xdr:row>32</xdr:row>
      <xdr:rowOff>1016</xdr:rowOff>
    </xdr:to>
    <xdr:cxnSp macro="">
      <xdr:nvCxnSpPr>
        <xdr:cNvPr id="62" name="直線コネクタ 61"/>
        <xdr:cNvCxnSpPr/>
      </xdr:nvCxnSpPr>
      <xdr:spPr>
        <a:xfrm>
          <a:off x="2908300" y="5348732"/>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90932</xdr:rowOff>
    </xdr:from>
    <xdr:to>
      <xdr:col>15</xdr:col>
      <xdr:colOff>50800</xdr:colOff>
      <xdr:row>31</xdr:row>
      <xdr:rowOff>33782</xdr:rowOff>
    </xdr:to>
    <xdr:cxnSp macro="">
      <xdr:nvCxnSpPr>
        <xdr:cNvPr id="65" name="直線コネクタ 64"/>
        <xdr:cNvCxnSpPr/>
      </xdr:nvCxnSpPr>
      <xdr:spPr>
        <a:xfrm>
          <a:off x="2019300" y="52344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92473</xdr:rowOff>
    </xdr:from>
    <xdr:ext cx="469744" cy="259045"/>
    <xdr:sp macro="" textlink="">
      <xdr:nvSpPr>
        <xdr:cNvPr id="67" name="テキスト ボックス 66"/>
        <xdr:cNvSpPr txBox="1"/>
      </xdr:nvSpPr>
      <xdr:spPr>
        <a:xfrm>
          <a:off x="2673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29972</xdr:rowOff>
    </xdr:from>
    <xdr:to>
      <xdr:col>10</xdr:col>
      <xdr:colOff>114300</xdr:colOff>
      <xdr:row>30</xdr:row>
      <xdr:rowOff>90932</xdr:rowOff>
    </xdr:to>
    <xdr:cxnSp macro="">
      <xdr:nvCxnSpPr>
        <xdr:cNvPr id="68" name="直線コネクタ 67"/>
        <xdr:cNvCxnSpPr/>
      </xdr:nvCxnSpPr>
      <xdr:spPr>
        <a:xfrm>
          <a:off x="1130300" y="517347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109999</xdr:rowOff>
    </xdr:from>
    <xdr:ext cx="469744" cy="259045"/>
    <xdr:sp macro="" textlink="">
      <xdr:nvSpPr>
        <xdr:cNvPr id="70" name="テキスト ボックス 69"/>
        <xdr:cNvSpPr txBox="1"/>
      </xdr:nvSpPr>
      <xdr:spPr>
        <a:xfrm>
          <a:off x="1784428" y="55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138955</xdr:rowOff>
    </xdr:from>
    <xdr:ext cx="469744" cy="259045"/>
    <xdr:sp macro="" textlink="">
      <xdr:nvSpPr>
        <xdr:cNvPr id="72" name="テキスト ボックス 71"/>
        <xdr:cNvSpPr txBox="1"/>
      </xdr:nvSpPr>
      <xdr:spPr>
        <a:xfrm>
          <a:off x="895428"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78" name="楕円 77"/>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79" name="議会費該当値テキスト"/>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121666</xdr:rowOff>
    </xdr:from>
    <xdr:to>
      <xdr:col>20</xdr:col>
      <xdr:colOff>38100</xdr:colOff>
      <xdr:row>32</xdr:row>
      <xdr:rowOff>51816</xdr:rowOff>
    </xdr:to>
    <xdr:sp macro="" textlink="">
      <xdr:nvSpPr>
        <xdr:cNvPr id="80" name="楕円 79"/>
        <xdr:cNvSpPr/>
      </xdr:nvSpPr>
      <xdr:spPr>
        <a:xfrm>
          <a:off x="3746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68343</xdr:rowOff>
    </xdr:from>
    <xdr:ext cx="469744" cy="259045"/>
    <xdr:sp macro="" textlink="">
      <xdr:nvSpPr>
        <xdr:cNvPr id="81" name="テキスト ボックス 80"/>
        <xdr:cNvSpPr txBox="1"/>
      </xdr:nvSpPr>
      <xdr:spPr>
        <a:xfrm>
          <a:off x="3562428" y="521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154432</xdr:rowOff>
    </xdr:from>
    <xdr:to>
      <xdr:col>15</xdr:col>
      <xdr:colOff>101600</xdr:colOff>
      <xdr:row>31</xdr:row>
      <xdr:rowOff>84582</xdr:rowOff>
    </xdr:to>
    <xdr:sp macro="" textlink="">
      <xdr:nvSpPr>
        <xdr:cNvPr id="82" name="楕円 81"/>
        <xdr:cNvSpPr/>
      </xdr:nvSpPr>
      <xdr:spPr>
        <a:xfrm>
          <a:off x="2857500" y="52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101109</xdr:rowOff>
    </xdr:from>
    <xdr:ext cx="469744" cy="259045"/>
    <xdr:sp macro="" textlink="">
      <xdr:nvSpPr>
        <xdr:cNvPr id="83" name="テキスト ボックス 82"/>
        <xdr:cNvSpPr txBox="1"/>
      </xdr:nvSpPr>
      <xdr:spPr>
        <a:xfrm>
          <a:off x="2673428" y="50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40132</xdr:rowOff>
    </xdr:from>
    <xdr:to>
      <xdr:col>10</xdr:col>
      <xdr:colOff>165100</xdr:colOff>
      <xdr:row>30</xdr:row>
      <xdr:rowOff>141732</xdr:rowOff>
    </xdr:to>
    <xdr:sp macro="" textlink="">
      <xdr:nvSpPr>
        <xdr:cNvPr id="84" name="楕円 83"/>
        <xdr:cNvSpPr/>
      </xdr:nvSpPr>
      <xdr:spPr>
        <a:xfrm>
          <a:off x="1968500" y="51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158259</xdr:rowOff>
    </xdr:from>
    <xdr:ext cx="469744" cy="259045"/>
    <xdr:sp macro="" textlink="">
      <xdr:nvSpPr>
        <xdr:cNvPr id="85" name="テキスト ボックス 84"/>
        <xdr:cNvSpPr txBox="1"/>
      </xdr:nvSpPr>
      <xdr:spPr>
        <a:xfrm>
          <a:off x="1784428" y="49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150622</xdr:rowOff>
    </xdr:from>
    <xdr:to>
      <xdr:col>6</xdr:col>
      <xdr:colOff>38100</xdr:colOff>
      <xdr:row>30</xdr:row>
      <xdr:rowOff>80772</xdr:rowOff>
    </xdr:to>
    <xdr:sp macro="" textlink="">
      <xdr:nvSpPr>
        <xdr:cNvPr id="86" name="楕円 85"/>
        <xdr:cNvSpPr/>
      </xdr:nvSpPr>
      <xdr:spPr>
        <a:xfrm>
          <a:off x="1079500" y="51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97299</xdr:rowOff>
    </xdr:from>
    <xdr:ext cx="469744" cy="259045"/>
    <xdr:sp macro="" textlink="">
      <xdr:nvSpPr>
        <xdr:cNvPr id="87" name="テキスト ボックス 86"/>
        <xdr:cNvSpPr txBox="1"/>
      </xdr:nvSpPr>
      <xdr:spPr>
        <a:xfrm>
          <a:off x="895428" y="48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91976</xdr:rowOff>
    </xdr:from>
    <xdr:to>
      <xdr:col>24</xdr:col>
      <xdr:colOff>62865</xdr:colOff>
      <xdr:row>58</xdr:row>
      <xdr:rowOff>157897</xdr:rowOff>
    </xdr:to>
    <xdr:cxnSp macro="">
      <xdr:nvCxnSpPr>
        <xdr:cNvPr id="112" name="直線コネクタ 111"/>
        <xdr:cNvCxnSpPr/>
      </xdr:nvCxnSpPr>
      <xdr:spPr>
        <a:xfrm flipV="1">
          <a:off x="4633595" y="9178826"/>
          <a:ext cx="1270" cy="92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161724</xdr:rowOff>
    </xdr:from>
    <xdr:ext cx="534377" cy="259045"/>
    <xdr:sp macro="" textlink="">
      <xdr:nvSpPr>
        <xdr:cNvPr id="113" name="総務費最小値テキスト"/>
        <xdr:cNvSpPr txBox="1"/>
      </xdr:nvSpPr>
      <xdr:spPr>
        <a:xfrm>
          <a:off x="4686300" y="1010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157897</xdr:rowOff>
    </xdr:from>
    <xdr:to>
      <xdr:col>24</xdr:col>
      <xdr:colOff>152400</xdr:colOff>
      <xdr:row>58</xdr:row>
      <xdr:rowOff>157897</xdr:rowOff>
    </xdr:to>
    <xdr:cxnSp macro="">
      <xdr:nvCxnSpPr>
        <xdr:cNvPr id="114" name="直線コネクタ 113"/>
        <xdr:cNvCxnSpPr/>
      </xdr:nvCxnSpPr>
      <xdr:spPr>
        <a:xfrm>
          <a:off x="4546600" y="1010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38653</xdr:rowOff>
    </xdr:from>
    <xdr:ext cx="599010" cy="259045"/>
    <xdr:sp macro="" textlink="">
      <xdr:nvSpPr>
        <xdr:cNvPr id="115" name="総務費最大値テキスト"/>
        <xdr:cNvSpPr txBox="1"/>
      </xdr:nvSpPr>
      <xdr:spPr>
        <a:xfrm>
          <a:off x="4686300" y="895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91976</xdr:rowOff>
    </xdr:from>
    <xdr:to>
      <xdr:col>24</xdr:col>
      <xdr:colOff>152400</xdr:colOff>
      <xdr:row>53</xdr:row>
      <xdr:rowOff>91976</xdr:rowOff>
    </xdr:to>
    <xdr:cxnSp macro="">
      <xdr:nvCxnSpPr>
        <xdr:cNvPr id="116" name="直線コネクタ 115"/>
        <xdr:cNvCxnSpPr/>
      </xdr:nvCxnSpPr>
      <xdr:spPr>
        <a:xfrm>
          <a:off x="4546600" y="917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34651</xdr:rowOff>
    </xdr:from>
    <xdr:to>
      <xdr:col>24</xdr:col>
      <xdr:colOff>63500</xdr:colOff>
      <xdr:row>53</xdr:row>
      <xdr:rowOff>91976</xdr:rowOff>
    </xdr:to>
    <xdr:cxnSp macro="">
      <xdr:nvCxnSpPr>
        <xdr:cNvPr id="117" name="直線コネクタ 116"/>
        <xdr:cNvCxnSpPr/>
      </xdr:nvCxnSpPr>
      <xdr:spPr>
        <a:xfrm>
          <a:off x="3797300" y="9121501"/>
          <a:ext cx="8382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138772</xdr:rowOff>
    </xdr:from>
    <xdr:ext cx="534377" cy="259045"/>
    <xdr:sp macro="" textlink="">
      <xdr:nvSpPr>
        <xdr:cNvPr id="118" name="総務費平均値テキスト"/>
        <xdr:cNvSpPr txBox="1"/>
      </xdr:nvSpPr>
      <xdr:spPr>
        <a:xfrm>
          <a:off x="4686300" y="9739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160345</xdr:rowOff>
    </xdr:from>
    <xdr:to>
      <xdr:col>24</xdr:col>
      <xdr:colOff>114300</xdr:colOff>
      <xdr:row>57</xdr:row>
      <xdr:rowOff>90495</xdr:rowOff>
    </xdr:to>
    <xdr:sp macro="" textlink="">
      <xdr:nvSpPr>
        <xdr:cNvPr id="119" name="フローチャート: 判断 118"/>
        <xdr:cNvSpPr/>
      </xdr:nvSpPr>
      <xdr:spPr>
        <a:xfrm>
          <a:off x="4584700" y="976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31221</xdr:rowOff>
    </xdr:from>
    <xdr:to>
      <xdr:col>19</xdr:col>
      <xdr:colOff>177800</xdr:colOff>
      <xdr:row>53</xdr:row>
      <xdr:rowOff>34651</xdr:rowOff>
    </xdr:to>
    <xdr:cxnSp macro="">
      <xdr:nvCxnSpPr>
        <xdr:cNvPr id="120" name="直線コネクタ 119"/>
        <xdr:cNvCxnSpPr/>
      </xdr:nvCxnSpPr>
      <xdr:spPr>
        <a:xfrm>
          <a:off x="2908300" y="8775171"/>
          <a:ext cx="889000" cy="3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44872</xdr:rowOff>
    </xdr:from>
    <xdr:to>
      <xdr:col>20</xdr:col>
      <xdr:colOff>38100</xdr:colOff>
      <xdr:row>57</xdr:row>
      <xdr:rowOff>146472</xdr:rowOff>
    </xdr:to>
    <xdr:sp macro="" textlink="">
      <xdr:nvSpPr>
        <xdr:cNvPr id="121" name="フローチャート: 判断 120"/>
        <xdr:cNvSpPr/>
      </xdr:nvSpPr>
      <xdr:spPr>
        <a:xfrm>
          <a:off x="3746500" y="98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137599</xdr:rowOff>
    </xdr:from>
    <xdr:ext cx="534377" cy="259045"/>
    <xdr:sp macro="" textlink="">
      <xdr:nvSpPr>
        <xdr:cNvPr id="122" name="テキスト ボックス 121"/>
        <xdr:cNvSpPr txBox="1"/>
      </xdr:nvSpPr>
      <xdr:spPr>
        <a:xfrm>
          <a:off x="3530111" y="99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31221</xdr:rowOff>
    </xdr:from>
    <xdr:to>
      <xdr:col>15</xdr:col>
      <xdr:colOff>50800</xdr:colOff>
      <xdr:row>57</xdr:row>
      <xdr:rowOff>145720</xdr:rowOff>
    </xdr:to>
    <xdr:cxnSp macro="">
      <xdr:nvCxnSpPr>
        <xdr:cNvPr id="123" name="直線コネクタ 122"/>
        <xdr:cNvCxnSpPr/>
      </xdr:nvCxnSpPr>
      <xdr:spPr>
        <a:xfrm flipV="1">
          <a:off x="2019300" y="8775171"/>
          <a:ext cx="8890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146492</xdr:rowOff>
    </xdr:from>
    <xdr:to>
      <xdr:col>15</xdr:col>
      <xdr:colOff>101600</xdr:colOff>
      <xdr:row>54</xdr:row>
      <xdr:rowOff>76642</xdr:rowOff>
    </xdr:to>
    <xdr:sp macro="" textlink="">
      <xdr:nvSpPr>
        <xdr:cNvPr id="124" name="フローチャート: 判断 123"/>
        <xdr:cNvSpPr/>
      </xdr:nvSpPr>
      <xdr:spPr>
        <a:xfrm>
          <a:off x="28575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67769</xdr:rowOff>
    </xdr:from>
    <xdr:ext cx="599010" cy="259045"/>
    <xdr:sp macro="" textlink="">
      <xdr:nvSpPr>
        <xdr:cNvPr id="125" name="テキスト ボックス 124"/>
        <xdr:cNvSpPr txBox="1"/>
      </xdr:nvSpPr>
      <xdr:spPr>
        <a:xfrm>
          <a:off x="2608795" y="932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24043</xdr:rowOff>
    </xdr:from>
    <xdr:to>
      <xdr:col>10</xdr:col>
      <xdr:colOff>114300</xdr:colOff>
      <xdr:row>57</xdr:row>
      <xdr:rowOff>145720</xdr:rowOff>
    </xdr:to>
    <xdr:cxnSp macro="">
      <xdr:nvCxnSpPr>
        <xdr:cNvPr id="126" name="直線コネクタ 125"/>
        <xdr:cNvCxnSpPr/>
      </xdr:nvCxnSpPr>
      <xdr:spPr>
        <a:xfrm>
          <a:off x="1130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90249</xdr:rowOff>
    </xdr:from>
    <xdr:to>
      <xdr:col>10</xdr:col>
      <xdr:colOff>165100</xdr:colOff>
      <xdr:row>59</xdr:row>
      <xdr:rowOff>20399</xdr:rowOff>
    </xdr:to>
    <xdr:sp macro="" textlink="">
      <xdr:nvSpPr>
        <xdr:cNvPr id="127" name="フローチャート: 判断 126"/>
        <xdr:cNvSpPr/>
      </xdr:nvSpPr>
      <xdr:spPr>
        <a:xfrm>
          <a:off x="1968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11526</xdr:rowOff>
    </xdr:from>
    <xdr:ext cx="534377" cy="259045"/>
    <xdr:sp macro="" textlink="">
      <xdr:nvSpPr>
        <xdr:cNvPr id="128" name="テキスト ボックス 127"/>
        <xdr:cNvSpPr txBox="1"/>
      </xdr:nvSpPr>
      <xdr:spPr>
        <a:xfrm>
          <a:off x="1752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108682</xdr:rowOff>
    </xdr:from>
    <xdr:to>
      <xdr:col>6</xdr:col>
      <xdr:colOff>38100</xdr:colOff>
      <xdr:row>59</xdr:row>
      <xdr:rowOff>38832</xdr:rowOff>
    </xdr:to>
    <xdr:sp macro="" textlink="">
      <xdr:nvSpPr>
        <xdr:cNvPr id="129" name="フローチャート: 判断 128"/>
        <xdr:cNvSpPr/>
      </xdr:nvSpPr>
      <xdr:spPr>
        <a:xfrm>
          <a:off x="1079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29959</xdr:rowOff>
    </xdr:from>
    <xdr:ext cx="534377" cy="259045"/>
    <xdr:sp macro="" textlink="">
      <xdr:nvSpPr>
        <xdr:cNvPr id="130" name="テキスト ボックス 129"/>
        <xdr:cNvSpPr txBox="1"/>
      </xdr:nvSpPr>
      <xdr:spPr>
        <a:xfrm>
          <a:off x="863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41176</xdr:rowOff>
    </xdr:from>
    <xdr:to>
      <xdr:col>24</xdr:col>
      <xdr:colOff>114300</xdr:colOff>
      <xdr:row>53</xdr:row>
      <xdr:rowOff>142776</xdr:rowOff>
    </xdr:to>
    <xdr:sp macro="" textlink="">
      <xdr:nvSpPr>
        <xdr:cNvPr id="136" name="楕円 135"/>
        <xdr:cNvSpPr/>
      </xdr:nvSpPr>
      <xdr:spPr>
        <a:xfrm>
          <a:off x="4584700" y="91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165653</xdr:rowOff>
    </xdr:from>
    <xdr:ext cx="599010" cy="259045"/>
    <xdr:sp macro="" textlink="">
      <xdr:nvSpPr>
        <xdr:cNvPr id="137" name="総務費該当値テキスト"/>
        <xdr:cNvSpPr txBox="1"/>
      </xdr:nvSpPr>
      <xdr:spPr>
        <a:xfrm>
          <a:off x="4686300" y="908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155301</xdr:rowOff>
    </xdr:from>
    <xdr:to>
      <xdr:col>20</xdr:col>
      <xdr:colOff>38100</xdr:colOff>
      <xdr:row>53</xdr:row>
      <xdr:rowOff>85451</xdr:rowOff>
    </xdr:to>
    <xdr:sp macro="" textlink="">
      <xdr:nvSpPr>
        <xdr:cNvPr id="138" name="楕円 137"/>
        <xdr:cNvSpPr/>
      </xdr:nvSpPr>
      <xdr:spPr>
        <a:xfrm>
          <a:off x="3746500" y="9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101978</xdr:rowOff>
    </xdr:from>
    <xdr:ext cx="599010" cy="259045"/>
    <xdr:sp macro="" textlink="">
      <xdr:nvSpPr>
        <xdr:cNvPr id="139" name="テキスト ボックス 138"/>
        <xdr:cNvSpPr txBox="1"/>
      </xdr:nvSpPr>
      <xdr:spPr>
        <a:xfrm>
          <a:off x="3497795" y="88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151871</xdr:rowOff>
    </xdr:from>
    <xdr:to>
      <xdr:col>15</xdr:col>
      <xdr:colOff>101600</xdr:colOff>
      <xdr:row>51</xdr:row>
      <xdr:rowOff>82021</xdr:rowOff>
    </xdr:to>
    <xdr:sp macro="" textlink="">
      <xdr:nvSpPr>
        <xdr:cNvPr id="140" name="楕円 139"/>
        <xdr:cNvSpPr/>
      </xdr:nvSpPr>
      <xdr:spPr>
        <a:xfrm>
          <a:off x="28575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98548</xdr:rowOff>
    </xdr:from>
    <xdr:ext cx="599010" cy="259045"/>
    <xdr:sp macro="" textlink="">
      <xdr:nvSpPr>
        <xdr:cNvPr id="141" name="テキスト ボックス 140"/>
        <xdr:cNvSpPr txBox="1"/>
      </xdr:nvSpPr>
      <xdr:spPr>
        <a:xfrm>
          <a:off x="2608795" y="84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94920</xdr:rowOff>
    </xdr:from>
    <xdr:to>
      <xdr:col>10</xdr:col>
      <xdr:colOff>165100</xdr:colOff>
      <xdr:row>58</xdr:row>
      <xdr:rowOff>25070</xdr:rowOff>
    </xdr:to>
    <xdr:sp macro="" textlink="">
      <xdr:nvSpPr>
        <xdr:cNvPr id="142" name="楕円 141"/>
        <xdr:cNvSpPr/>
      </xdr:nvSpPr>
      <xdr:spPr>
        <a:xfrm>
          <a:off x="1968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41597</xdr:rowOff>
    </xdr:from>
    <xdr:ext cx="534377" cy="259045"/>
    <xdr:sp macro="" textlink="">
      <xdr:nvSpPr>
        <xdr:cNvPr id="143" name="テキスト ボックス 142"/>
        <xdr:cNvSpPr txBox="1"/>
      </xdr:nvSpPr>
      <xdr:spPr>
        <a:xfrm>
          <a:off x="1752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144693</xdr:rowOff>
    </xdr:from>
    <xdr:to>
      <xdr:col>6</xdr:col>
      <xdr:colOff>38100</xdr:colOff>
      <xdr:row>57</xdr:row>
      <xdr:rowOff>74843</xdr:rowOff>
    </xdr:to>
    <xdr:sp macro="" textlink="">
      <xdr:nvSpPr>
        <xdr:cNvPr id="144" name="楕円 143"/>
        <xdr:cNvSpPr/>
      </xdr:nvSpPr>
      <xdr:spPr>
        <a:xfrm>
          <a:off x="1079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91370</xdr:rowOff>
    </xdr:from>
    <xdr:ext cx="534377" cy="259045"/>
    <xdr:sp macro="" textlink="">
      <xdr:nvSpPr>
        <xdr:cNvPr id="145" name="テキスト ボックス 144"/>
        <xdr:cNvSpPr txBox="1"/>
      </xdr:nvSpPr>
      <xdr:spPr>
        <a:xfrm>
          <a:off x="863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0" name="直線コネクタ 169"/>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1" name="民生費最小値テキスト"/>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2" name="直線コネクタ 171"/>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3" name="民生費最大値テキスト"/>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4" name="直線コネクタ 173"/>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33820</xdr:rowOff>
    </xdr:from>
    <xdr:to>
      <xdr:col>24</xdr:col>
      <xdr:colOff>63500</xdr:colOff>
      <xdr:row>73</xdr:row>
      <xdr:rowOff>39707</xdr:rowOff>
    </xdr:to>
    <xdr:cxnSp macro="">
      <xdr:nvCxnSpPr>
        <xdr:cNvPr id="175" name="直線コネクタ 174"/>
        <xdr:cNvCxnSpPr/>
      </xdr:nvCxnSpPr>
      <xdr:spPr>
        <a:xfrm>
          <a:off x="3797300" y="12378220"/>
          <a:ext cx="838200" cy="1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75614</xdr:rowOff>
    </xdr:from>
    <xdr:ext cx="599010" cy="259045"/>
    <xdr:sp macro="" textlink="">
      <xdr:nvSpPr>
        <xdr:cNvPr id="176" name="民生費平均値テキスト"/>
        <xdr:cNvSpPr txBox="1"/>
      </xdr:nvSpPr>
      <xdr:spPr>
        <a:xfrm>
          <a:off x="4686300" y="12934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7" name="フローチャート: 判断 176"/>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33820</xdr:rowOff>
    </xdr:from>
    <xdr:to>
      <xdr:col>19</xdr:col>
      <xdr:colOff>177800</xdr:colOff>
      <xdr:row>75</xdr:row>
      <xdr:rowOff>18237</xdr:rowOff>
    </xdr:to>
    <xdr:cxnSp macro="">
      <xdr:nvCxnSpPr>
        <xdr:cNvPr id="178" name="直線コネクタ 177"/>
        <xdr:cNvCxnSpPr/>
      </xdr:nvCxnSpPr>
      <xdr:spPr>
        <a:xfrm flipV="1">
          <a:off x="2908300" y="12378220"/>
          <a:ext cx="889000" cy="4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79" name="フローチャート: 判断 178"/>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80" name="テキスト ボックス 179"/>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18237</xdr:rowOff>
    </xdr:from>
    <xdr:to>
      <xdr:col>15</xdr:col>
      <xdr:colOff>50800</xdr:colOff>
      <xdr:row>75</xdr:row>
      <xdr:rowOff>56394</xdr:rowOff>
    </xdr:to>
    <xdr:cxnSp macro="">
      <xdr:nvCxnSpPr>
        <xdr:cNvPr id="181" name="直線コネクタ 180"/>
        <xdr:cNvCxnSpPr/>
      </xdr:nvCxnSpPr>
      <xdr:spPr>
        <a:xfrm flipV="1">
          <a:off x="2019300" y="12876987"/>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2" name="フローチャート: 判断 181"/>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35571</xdr:rowOff>
    </xdr:from>
    <xdr:ext cx="599010" cy="259045"/>
    <xdr:sp macro="" textlink="">
      <xdr:nvSpPr>
        <xdr:cNvPr id="183" name="テキスト ボックス 182"/>
        <xdr:cNvSpPr txBox="1"/>
      </xdr:nvSpPr>
      <xdr:spPr>
        <a:xfrm>
          <a:off x="2608795" y="13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56394</xdr:rowOff>
    </xdr:from>
    <xdr:to>
      <xdr:col>10</xdr:col>
      <xdr:colOff>114300</xdr:colOff>
      <xdr:row>76</xdr:row>
      <xdr:rowOff>10483</xdr:rowOff>
    </xdr:to>
    <xdr:cxnSp macro="">
      <xdr:nvCxnSpPr>
        <xdr:cNvPr id="184" name="直線コネクタ 183"/>
        <xdr:cNvCxnSpPr/>
      </xdr:nvCxnSpPr>
      <xdr:spPr>
        <a:xfrm flipV="1">
          <a:off x="1130300" y="12915144"/>
          <a:ext cx="8890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5" name="フローチャート: 判断 184"/>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62279</xdr:rowOff>
    </xdr:from>
    <xdr:ext cx="599010" cy="259045"/>
    <xdr:sp macro="" textlink="">
      <xdr:nvSpPr>
        <xdr:cNvPr id="186" name="テキスト ボックス 185"/>
        <xdr:cNvSpPr txBox="1"/>
      </xdr:nvSpPr>
      <xdr:spPr>
        <a:xfrm>
          <a:off x="1719795" y="132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7" name="フローチャート: 判断 186"/>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88" name="テキスト ボックス 187"/>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160357</xdr:rowOff>
    </xdr:from>
    <xdr:to>
      <xdr:col>24</xdr:col>
      <xdr:colOff>114300</xdr:colOff>
      <xdr:row>73</xdr:row>
      <xdr:rowOff>90507</xdr:rowOff>
    </xdr:to>
    <xdr:sp macro="" textlink="">
      <xdr:nvSpPr>
        <xdr:cNvPr id="194" name="楕円 193"/>
        <xdr:cNvSpPr/>
      </xdr:nvSpPr>
      <xdr:spPr>
        <a:xfrm>
          <a:off x="4584700" y="12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11784</xdr:rowOff>
    </xdr:from>
    <xdr:ext cx="599010" cy="259045"/>
    <xdr:sp macro="" textlink="">
      <xdr:nvSpPr>
        <xdr:cNvPr id="195" name="民生費該当値テキスト"/>
        <xdr:cNvSpPr txBox="1"/>
      </xdr:nvSpPr>
      <xdr:spPr>
        <a:xfrm>
          <a:off x="4686300" y="123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154470</xdr:rowOff>
    </xdr:from>
    <xdr:to>
      <xdr:col>20</xdr:col>
      <xdr:colOff>38100</xdr:colOff>
      <xdr:row>72</xdr:row>
      <xdr:rowOff>84620</xdr:rowOff>
    </xdr:to>
    <xdr:sp macro="" textlink="">
      <xdr:nvSpPr>
        <xdr:cNvPr id="196" name="楕円 195"/>
        <xdr:cNvSpPr/>
      </xdr:nvSpPr>
      <xdr:spPr>
        <a:xfrm>
          <a:off x="3746500" y="123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101147</xdr:rowOff>
    </xdr:from>
    <xdr:ext cx="599010" cy="259045"/>
    <xdr:sp macro="" textlink="">
      <xdr:nvSpPr>
        <xdr:cNvPr id="197" name="テキスト ボックス 196"/>
        <xdr:cNvSpPr txBox="1"/>
      </xdr:nvSpPr>
      <xdr:spPr>
        <a:xfrm>
          <a:off x="3497795" y="1210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138887</xdr:rowOff>
    </xdr:from>
    <xdr:to>
      <xdr:col>15</xdr:col>
      <xdr:colOff>101600</xdr:colOff>
      <xdr:row>75</xdr:row>
      <xdr:rowOff>69037</xdr:rowOff>
    </xdr:to>
    <xdr:sp macro="" textlink="">
      <xdr:nvSpPr>
        <xdr:cNvPr id="198" name="楕円 197"/>
        <xdr:cNvSpPr/>
      </xdr:nvSpPr>
      <xdr:spPr>
        <a:xfrm>
          <a:off x="2857500" y="128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85564</xdr:rowOff>
    </xdr:from>
    <xdr:ext cx="599010" cy="259045"/>
    <xdr:sp macro="" textlink="">
      <xdr:nvSpPr>
        <xdr:cNvPr id="199" name="テキスト ボックス 198"/>
        <xdr:cNvSpPr txBox="1"/>
      </xdr:nvSpPr>
      <xdr:spPr>
        <a:xfrm>
          <a:off x="2608795" y="126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5594</xdr:rowOff>
    </xdr:from>
    <xdr:to>
      <xdr:col>10</xdr:col>
      <xdr:colOff>165100</xdr:colOff>
      <xdr:row>75</xdr:row>
      <xdr:rowOff>107194</xdr:rowOff>
    </xdr:to>
    <xdr:sp macro="" textlink="">
      <xdr:nvSpPr>
        <xdr:cNvPr id="200" name="楕円 199"/>
        <xdr:cNvSpPr/>
      </xdr:nvSpPr>
      <xdr:spPr>
        <a:xfrm>
          <a:off x="1968500" y="12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123721</xdr:rowOff>
    </xdr:from>
    <xdr:ext cx="599010" cy="259045"/>
    <xdr:sp macro="" textlink="">
      <xdr:nvSpPr>
        <xdr:cNvPr id="201" name="テキスト ボックス 200"/>
        <xdr:cNvSpPr txBox="1"/>
      </xdr:nvSpPr>
      <xdr:spPr>
        <a:xfrm>
          <a:off x="1719795" y="1263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131134</xdr:rowOff>
    </xdr:from>
    <xdr:to>
      <xdr:col>6</xdr:col>
      <xdr:colOff>38100</xdr:colOff>
      <xdr:row>76</xdr:row>
      <xdr:rowOff>61283</xdr:rowOff>
    </xdr:to>
    <xdr:sp macro="" textlink="">
      <xdr:nvSpPr>
        <xdr:cNvPr id="202" name="楕円 201"/>
        <xdr:cNvSpPr/>
      </xdr:nvSpPr>
      <xdr:spPr>
        <a:xfrm>
          <a:off x="1079500" y="12989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77811</xdr:rowOff>
    </xdr:from>
    <xdr:ext cx="599010" cy="259045"/>
    <xdr:sp macro="" textlink="">
      <xdr:nvSpPr>
        <xdr:cNvPr id="203" name="テキスト ボックス 202"/>
        <xdr:cNvSpPr txBox="1"/>
      </xdr:nvSpPr>
      <xdr:spPr>
        <a:xfrm>
          <a:off x="830795" y="1276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26040</xdr:rowOff>
    </xdr:from>
    <xdr:to>
      <xdr:col>24</xdr:col>
      <xdr:colOff>62865</xdr:colOff>
      <xdr:row>97</xdr:row>
      <xdr:rowOff>114371</xdr:rowOff>
    </xdr:to>
    <xdr:cxnSp macro="">
      <xdr:nvCxnSpPr>
        <xdr:cNvPr id="226" name="直線コネクタ 225"/>
        <xdr:cNvCxnSpPr/>
      </xdr:nvCxnSpPr>
      <xdr:spPr>
        <a:xfrm flipV="1">
          <a:off x="4633595" y="15627990"/>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118198</xdr:rowOff>
    </xdr:from>
    <xdr:ext cx="534377" cy="259045"/>
    <xdr:sp macro="" textlink="">
      <xdr:nvSpPr>
        <xdr:cNvPr id="227" name="衛生費最小値テキスト"/>
        <xdr:cNvSpPr txBox="1"/>
      </xdr:nvSpPr>
      <xdr:spPr>
        <a:xfrm>
          <a:off x="4686300" y="1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114371</xdr:rowOff>
    </xdr:from>
    <xdr:to>
      <xdr:col>24</xdr:col>
      <xdr:colOff>152400</xdr:colOff>
      <xdr:row>97</xdr:row>
      <xdr:rowOff>114371</xdr:rowOff>
    </xdr:to>
    <xdr:cxnSp macro="">
      <xdr:nvCxnSpPr>
        <xdr:cNvPr id="228" name="直線コネクタ 227"/>
        <xdr:cNvCxnSpPr/>
      </xdr:nvCxnSpPr>
      <xdr:spPr>
        <a:xfrm>
          <a:off x="4546600" y="1674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144167</xdr:rowOff>
    </xdr:from>
    <xdr:ext cx="534377" cy="259045"/>
    <xdr:sp macro="" textlink="">
      <xdr:nvSpPr>
        <xdr:cNvPr id="229" name="衛生費最大値テキスト"/>
        <xdr:cNvSpPr txBox="1"/>
      </xdr:nvSpPr>
      <xdr:spPr>
        <a:xfrm>
          <a:off x="4686300" y="154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26040</xdr:rowOff>
    </xdr:from>
    <xdr:to>
      <xdr:col>24</xdr:col>
      <xdr:colOff>152400</xdr:colOff>
      <xdr:row>91</xdr:row>
      <xdr:rowOff>26040</xdr:rowOff>
    </xdr:to>
    <xdr:cxnSp macro="">
      <xdr:nvCxnSpPr>
        <xdr:cNvPr id="230" name="直線コネクタ 229"/>
        <xdr:cNvCxnSpPr/>
      </xdr:nvCxnSpPr>
      <xdr:spPr>
        <a:xfrm>
          <a:off x="4546600" y="156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37836</xdr:rowOff>
    </xdr:from>
    <xdr:to>
      <xdr:col>24</xdr:col>
      <xdr:colOff>63500</xdr:colOff>
      <xdr:row>95</xdr:row>
      <xdr:rowOff>39436</xdr:rowOff>
    </xdr:to>
    <xdr:cxnSp macro="">
      <xdr:nvCxnSpPr>
        <xdr:cNvPr id="231" name="直線コネクタ 230"/>
        <xdr:cNvCxnSpPr/>
      </xdr:nvCxnSpPr>
      <xdr:spPr>
        <a:xfrm>
          <a:off x="3797300" y="1632558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144192</xdr:rowOff>
    </xdr:from>
    <xdr:ext cx="534377" cy="259045"/>
    <xdr:sp macro="" textlink="">
      <xdr:nvSpPr>
        <xdr:cNvPr id="232" name="衛生費平均値テキスト"/>
        <xdr:cNvSpPr txBox="1"/>
      </xdr:nvSpPr>
      <xdr:spPr>
        <a:xfrm>
          <a:off x="4686300" y="15917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121315</xdr:rowOff>
    </xdr:from>
    <xdr:to>
      <xdr:col>24</xdr:col>
      <xdr:colOff>114300</xdr:colOff>
      <xdr:row>94</xdr:row>
      <xdr:rowOff>51465</xdr:rowOff>
    </xdr:to>
    <xdr:sp macro="" textlink="">
      <xdr:nvSpPr>
        <xdr:cNvPr id="233" name="フローチャート: 判断 232"/>
        <xdr:cNvSpPr/>
      </xdr:nvSpPr>
      <xdr:spPr>
        <a:xfrm>
          <a:off x="4584700" y="160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37836</xdr:rowOff>
    </xdr:from>
    <xdr:to>
      <xdr:col>19</xdr:col>
      <xdr:colOff>177800</xdr:colOff>
      <xdr:row>97</xdr:row>
      <xdr:rowOff>97637</xdr:rowOff>
    </xdr:to>
    <xdr:cxnSp macro="">
      <xdr:nvCxnSpPr>
        <xdr:cNvPr id="234" name="直線コネクタ 233"/>
        <xdr:cNvCxnSpPr/>
      </xdr:nvCxnSpPr>
      <xdr:spPr>
        <a:xfrm flipV="1">
          <a:off x="2908300" y="16325586"/>
          <a:ext cx="889000" cy="40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120355</xdr:rowOff>
    </xdr:from>
    <xdr:to>
      <xdr:col>20</xdr:col>
      <xdr:colOff>38100</xdr:colOff>
      <xdr:row>94</xdr:row>
      <xdr:rowOff>50505</xdr:rowOff>
    </xdr:to>
    <xdr:sp macro="" textlink="">
      <xdr:nvSpPr>
        <xdr:cNvPr id="235" name="フローチャート: 判断 234"/>
        <xdr:cNvSpPr/>
      </xdr:nvSpPr>
      <xdr:spPr>
        <a:xfrm>
          <a:off x="3746500" y="160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67032</xdr:rowOff>
    </xdr:from>
    <xdr:ext cx="534377" cy="259045"/>
    <xdr:sp macro="" textlink="">
      <xdr:nvSpPr>
        <xdr:cNvPr id="236" name="テキスト ボックス 235"/>
        <xdr:cNvSpPr txBox="1"/>
      </xdr:nvSpPr>
      <xdr:spPr>
        <a:xfrm>
          <a:off x="3530111" y="15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86437</xdr:rowOff>
    </xdr:from>
    <xdr:to>
      <xdr:col>15</xdr:col>
      <xdr:colOff>50800</xdr:colOff>
      <xdr:row>97</xdr:row>
      <xdr:rowOff>97637</xdr:rowOff>
    </xdr:to>
    <xdr:cxnSp macro="">
      <xdr:nvCxnSpPr>
        <xdr:cNvPr id="237" name="直線コネクタ 236"/>
        <xdr:cNvCxnSpPr/>
      </xdr:nvCxnSpPr>
      <xdr:spPr>
        <a:xfrm>
          <a:off x="2019300" y="16545637"/>
          <a:ext cx="889000" cy="18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62291</xdr:rowOff>
    </xdr:from>
    <xdr:to>
      <xdr:col>15</xdr:col>
      <xdr:colOff>101600</xdr:colOff>
      <xdr:row>95</xdr:row>
      <xdr:rowOff>163891</xdr:rowOff>
    </xdr:to>
    <xdr:sp macro="" textlink="">
      <xdr:nvSpPr>
        <xdr:cNvPr id="238" name="フローチャート: 判断 237"/>
        <xdr:cNvSpPr/>
      </xdr:nvSpPr>
      <xdr:spPr>
        <a:xfrm>
          <a:off x="2857500" y="163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8968</xdr:rowOff>
    </xdr:from>
    <xdr:ext cx="534377" cy="259045"/>
    <xdr:sp macro="" textlink="">
      <xdr:nvSpPr>
        <xdr:cNvPr id="239" name="テキスト ボックス 238"/>
        <xdr:cNvSpPr txBox="1"/>
      </xdr:nvSpPr>
      <xdr:spPr>
        <a:xfrm>
          <a:off x="2641111" y="161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80493</xdr:rowOff>
    </xdr:from>
    <xdr:to>
      <xdr:col>10</xdr:col>
      <xdr:colOff>114300</xdr:colOff>
      <xdr:row>96</xdr:row>
      <xdr:rowOff>86437</xdr:rowOff>
    </xdr:to>
    <xdr:cxnSp macro="">
      <xdr:nvCxnSpPr>
        <xdr:cNvPr id="240" name="直線コネクタ 239"/>
        <xdr:cNvCxnSpPr/>
      </xdr:nvCxnSpPr>
      <xdr:spPr>
        <a:xfrm>
          <a:off x="1130300" y="16368243"/>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13782</xdr:rowOff>
    </xdr:from>
    <xdr:to>
      <xdr:col>10</xdr:col>
      <xdr:colOff>165100</xdr:colOff>
      <xdr:row>96</xdr:row>
      <xdr:rowOff>115382</xdr:rowOff>
    </xdr:to>
    <xdr:sp macro="" textlink="">
      <xdr:nvSpPr>
        <xdr:cNvPr id="241" name="フローチャート: 判断 240"/>
        <xdr:cNvSpPr/>
      </xdr:nvSpPr>
      <xdr:spPr>
        <a:xfrm>
          <a:off x="1968500" y="164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131909</xdr:rowOff>
    </xdr:from>
    <xdr:ext cx="534377" cy="259045"/>
    <xdr:sp macro="" textlink="">
      <xdr:nvSpPr>
        <xdr:cNvPr id="242" name="テキスト ボックス 241"/>
        <xdr:cNvSpPr txBox="1"/>
      </xdr:nvSpPr>
      <xdr:spPr>
        <a:xfrm>
          <a:off x="1752111" y="162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125110</xdr:rowOff>
    </xdr:from>
    <xdr:to>
      <xdr:col>6</xdr:col>
      <xdr:colOff>38100</xdr:colOff>
      <xdr:row>97</xdr:row>
      <xdr:rowOff>55260</xdr:rowOff>
    </xdr:to>
    <xdr:sp macro="" textlink="">
      <xdr:nvSpPr>
        <xdr:cNvPr id="243" name="フローチャート: 判断 242"/>
        <xdr:cNvSpPr/>
      </xdr:nvSpPr>
      <xdr:spPr>
        <a:xfrm>
          <a:off x="1079500" y="165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46387</xdr:rowOff>
    </xdr:from>
    <xdr:ext cx="534377" cy="259045"/>
    <xdr:sp macro="" textlink="">
      <xdr:nvSpPr>
        <xdr:cNvPr id="244" name="テキスト ボックス 243"/>
        <xdr:cNvSpPr txBox="1"/>
      </xdr:nvSpPr>
      <xdr:spPr>
        <a:xfrm>
          <a:off x="863111" y="166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160086</xdr:rowOff>
    </xdr:from>
    <xdr:to>
      <xdr:col>24</xdr:col>
      <xdr:colOff>114300</xdr:colOff>
      <xdr:row>95</xdr:row>
      <xdr:rowOff>90236</xdr:rowOff>
    </xdr:to>
    <xdr:sp macro="" textlink="">
      <xdr:nvSpPr>
        <xdr:cNvPr id="250" name="楕円 249"/>
        <xdr:cNvSpPr/>
      </xdr:nvSpPr>
      <xdr:spPr>
        <a:xfrm>
          <a:off x="4584700" y="162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138513</xdr:rowOff>
    </xdr:from>
    <xdr:ext cx="534377" cy="259045"/>
    <xdr:sp macro="" textlink="">
      <xdr:nvSpPr>
        <xdr:cNvPr id="251" name="衛生費該当値テキスト"/>
        <xdr:cNvSpPr txBox="1"/>
      </xdr:nvSpPr>
      <xdr:spPr>
        <a:xfrm>
          <a:off x="4686300" y="1625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158486</xdr:rowOff>
    </xdr:from>
    <xdr:to>
      <xdr:col>20</xdr:col>
      <xdr:colOff>38100</xdr:colOff>
      <xdr:row>95</xdr:row>
      <xdr:rowOff>88636</xdr:rowOff>
    </xdr:to>
    <xdr:sp macro="" textlink="">
      <xdr:nvSpPr>
        <xdr:cNvPr id="252" name="楕円 251"/>
        <xdr:cNvSpPr/>
      </xdr:nvSpPr>
      <xdr:spPr>
        <a:xfrm>
          <a:off x="3746500" y="162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79763</xdr:rowOff>
    </xdr:from>
    <xdr:ext cx="534377" cy="259045"/>
    <xdr:sp macro="" textlink="">
      <xdr:nvSpPr>
        <xdr:cNvPr id="253" name="テキスト ボックス 252"/>
        <xdr:cNvSpPr txBox="1"/>
      </xdr:nvSpPr>
      <xdr:spPr>
        <a:xfrm>
          <a:off x="3530111" y="163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46837</xdr:rowOff>
    </xdr:from>
    <xdr:to>
      <xdr:col>15</xdr:col>
      <xdr:colOff>101600</xdr:colOff>
      <xdr:row>97</xdr:row>
      <xdr:rowOff>148437</xdr:rowOff>
    </xdr:to>
    <xdr:sp macro="" textlink="">
      <xdr:nvSpPr>
        <xdr:cNvPr id="254" name="楕円 253"/>
        <xdr:cNvSpPr/>
      </xdr:nvSpPr>
      <xdr:spPr>
        <a:xfrm>
          <a:off x="2857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139564</xdr:rowOff>
    </xdr:from>
    <xdr:ext cx="534377" cy="259045"/>
    <xdr:sp macro="" textlink="">
      <xdr:nvSpPr>
        <xdr:cNvPr id="255" name="テキスト ボックス 254"/>
        <xdr:cNvSpPr txBox="1"/>
      </xdr:nvSpPr>
      <xdr:spPr>
        <a:xfrm>
          <a:off x="2641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35637</xdr:rowOff>
    </xdr:from>
    <xdr:to>
      <xdr:col>10</xdr:col>
      <xdr:colOff>165100</xdr:colOff>
      <xdr:row>96</xdr:row>
      <xdr:rowOff>137237</xdr:rowOff>
    </xdr:to>
    <xdr:sp macro="" textlink="">
      <xdr:nvSpPr>
        <xdr:cNvPr id="256" name="楕円 255"/>
        <xdr:cNvSpPr/>
      </xdr:nvSpPr>
      <xdr:spPr>
        <a:xfrm>
          <a:off x="1968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128364</xdr:rowOff>
    </xdr:from>
    <xdr:ext cx="534377" cy="259045"/>
    <xdr:sp macro="" textlink="">
      <xdr:nvSpPr>
        <xdr:cNvPr id="257" name="テキスト ボックス 256"/>
        <xdr:cNvSpPr txBox="1"/>
      </xdr:nvSpPr>
      <xdr:spPr>
        <a:xfrm>
          <a:off x="1752111" y="165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29693</xdr:rowOff>
    </xdr:from>
    <xdr:to>
      <xdr:col>6</xdr:col>
      <xdr:colOff>38100</xdr:colOff>
      <xdr:row>95</xdr:row>
      <xdr:rowOff>131293</xdr:rowOff>
    </xdr:to>
    <xdr:sp macro="" textlink="">
      <xdr:nvSpPr>
        <xdr:cNvPr id="258" name="楕円 257"/>
        <xdr:cNvSpPr/>
      </xdr:nvSpPr>
      <xdr:spPr>
        <a:xfrm>
          <a:off x="1079500" y="163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147820</xdr:rowOff>
    </xdr:from>
    <xdr:ext cx="534377" cy="259045"/>
    <xdr:sp macro="" textlink="">
      <xdr:nvSpPr>
        <xdr:cNvPr id="259" name="テキスト ボックス 258"/>
        <xdr:cNvSpPr txBox="1"/>
      </xdr:nvSpPr>
      <xdr:spPr>
        <a:xfrm>
          <a:off x="863111" y="160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3" name="直線コネクタ 282"/>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84" name="労働費最小値テキスト"/>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85" name="直線コネクタ 284"/>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86" name="労働費最大値テキスト"/>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87" name="直線コネクタ 286"/>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151765</xdr:rowOff>
    </xdr:from>
    <xdr:to>
      <xdr:col>55</xdr:col>
      <xdr:colOff>0</xdr:colOff>
      <xdr:row>38</xdr:row>
      <xdr:rowOff>156210</xdr:rowOff>
    </xdr:to>
    <xdr:cxnSp macro="">
      <xdr:nvCxnSpPr>
        <xdr:cNvPr id="288" name="直線コネクタ 287"/>
        <xdr:cNvCxnSpPr/>
      </xdr:nvCxnSpPr>
      <xdr:spPr>
        <a:xfrm flipV="1">
          <a:off x="9639300" y="6666865"/>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89" name="労働費平均値テキスト"/>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0" name="フローチャート: 判断 289"/>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156210</xdr:rowOff>
    </xdr:from>
    <xdr:to>
      <xdr:col>50</xdr:col>
      <xdr:colOff>114300</xdr:colOff>
      <xdr:row>38</xdr:row>
      <xdr:rowOff>156845</xdr:rowOff>
    </xdr:to>
    <xdr:cxnSp macro="">
      <xdr:nvCxnSpPr>
        <xdr:cNvPr id="291" name="直線コネクタ 290"/>
        <xdr:cNvCxnSpPr/>
      </xdr:nvCxnSpPr>
      <xdr:spPr>
        <a:xfrm flipV="1">
          <a:off x="8750300" y="667131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2" name="フローチャート: 判断 291"/>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3" name="テキスト ボックス 292"/>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156845</xdr:rowOff>
    </xdr:from>
    <xdr:to>
      <xdr:col>45</xdr:col>
      <xdr:colOff>177800</xdr:colOff>
      <xdr:row>38</xdr:row>
      <xdr:rowOff>157226</xdr:rowOff>
    </xdr:to>
    <xdr:cxnSp macro="">
      <xdr:nvCxnSpPr>
        <xdr:cNvPr id="294" name="直線コネクタ 293"/>
        <xdr:cNvCxnSpPr/>
      </xdr:nvCxnSpPr>
      <xdr:spPr>
        <a:xfrm flipV="1">
          <a:off x="7861300" y="66719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5" name="フローチャート: 判断 294"/>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296" name="テキスト ボックス 295"/>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157226</xdr:rowOff>
    </xdr:from>
    <xdr:to>
      <xdr:col>41</xdr:col>
      <xdr:colOff>50800</xdr:colOff>
      <xdr:row>38</xdr:row>
      <xdr:rowOff>157734</xdr:rowOff>
    </xdr:to>
    <xdr:cxnSp macro="">
      <xdr:nvCxnSpPr>
        <xdr:cNvPr id="297" name="直線コネクタ 296"/>
        <xdr:cNvCxnSpPr/>
      </xdr:nvCxnSpPr>
      <xdr:spPr>
        <a:xfrm flipV="1">
          <a:off x="6972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298" name="フローチャート: 判断 297"/>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299" name="テキスト ボックス 298"/>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0" name="フローチャート: 判断 299"/>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1" name="テキスト ボックス 300"/>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100965</xdr:rowOff>
    </xdr:from>
    <xdr:to>
      <xdr:col>55</xdr:col>
      <xdr:colOff>50800</xdr:colOff>
      <xdr:row>39</xdr:row>
      <xdr:rowOff>31115</xdr:rowOff>
    </xdr:to>
    <xdr:sp macro="" textlink="">
      <xdr:nvSpPr>
        <xdr:cNvPr id="307" name="楕円 306"/>
        <xdr:cNvSpPr/>
      </xdr:nvSpPr>
      <xdr:spPr>
        <a:xfrm>
          <a:off x="104267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15892</xdr:rowOff>
    </xdr:from>
    <xdr:ext cx="378565" cy="259045"/>
    <xdr:sp macro="" textlink="">
      <xdr:nvSpPr>
        <xdr:cNvPr id="308" name="労働費該当値テキスト"/>
        <xdr:cNvSpPr txBox="1"/>
      </xdr:nvSpPr>
      <xdr:spPr>
        <a:xfrm>
          <a:off x="10528300"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105410</xdr:rowOff>
    </xdr:from>
    <xdr:to>
      <xdr:col>50</xdr:col>
      <xdr:colOff>165100</xdr:colOff>
      <xdr:row>39</xdr:row>
      <xdr:rowOff>35560</xdr:rowOff>
    </xdr:to>
    <xdr:sp macro="" textlink="">
      <xdr:nvSpPr>
        <xdr:cNvPr id="309" name="楕円 308"/>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26687</xdr:rowOff>
    </xdr:from>
    <xdr:ext cx="378565" cy="259045"/>
    <xdr:sp macro="" textlink="">
      <xdr:nvSpPr>
        <xdr:cNvPr id="310" name="テキスト ボックス 309"/>
        <xdr:cNvSpPr txBox="1"/>
      </xdr:nvSpPr>
      <xdr:spPr>
        <a:xfrm>
          <a:off x="9450017" y="671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106045</xdr:rowOff>
    </xdr:from>
    <xdr:to>
      <xdr:col>46</xdr:col>
      <xdr:colOff>38100</xdr:colOff>
      <xdr:row>39</xdr:row>
      <xdr:rowOff>36195</xdr:rowOff>
    </xdr:to>
    <xdr:sp macro="" textlink="">
      <xdr:nvSpPr>
        <xdr:cNvPr id="311" name="楕円 310"/>
        <xdr:cNvSpPr/>
      </xdr:nvSpPr>
      <xdr:spPr>
        <a:xfrm>
          <a:off x="869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27322</xdr:rowOff>
    </xdr:from>
    <xdr:ext cx="378565" cy="259045"/>
    <xdr:sp macro="" textlink="">
      <xdr:nvSpPr>
        <xdr:cNvPr id="312" name="テキスト ボックス 311"/>
        <xdr:cNvSpPr txBox="1"/>
      </xdr:nvSpPr>
      <xdr:spPr>
        <a:xfrm>
          <a:off x="8561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106426</xdr:rowOff>
    </xdr:from>
    <xdr:to>
      <xdr:col>41</xdr:col>
      <xdr:colOff>101600</xdr:colOff>
      <xdr:row>39</xdr:row>
      <xdr:rowOff>36576</xdr:rowOff>
    </xdr:to>
    <xdr:sp macro="" textlink="">
      <xdr:nvSpPr>
        <xdr:cNvPr id="313" name="楕円 312"/>
        <xdr:cNvSpPr/>
      </xdr:nvSpPr>
      <xdr:spPr>
        <a:xfrm>
          <a:off x="781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27703</xdr:rowOff>
    </xdr:from>
    <xdr:ext cx="378565" cy="259045"/>
    <xdr:sp macro="" textlink="">
      <xdr:nvSpPr>
        <xdr:cNvPr id="314" name="テキスト ボックス 313"/>
        <xdr:cNvSpPr txBox="1"/>
      </xdr:nvSpPr>
      <xdr:spPr>
        <a:xfrm>
          <a:off x="7672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106934</xdr:rowOff>
    </xdr:from>
    <xdr:to>
      <xdr:col>36</xdr:col>
      <xdr:colOff>165100</xdr:colOff>
      <xdr:row>39</xdr:row>
      <xdr:rowOff>37084</xdr:rowOff>
    </xdr:to>
    <xdr:sp macro="" textlink="">
      <xdr:nvSpPr>
        <xdr:cNvPr id="315" name="楕円 314"/>
        <xdr:cNvSpPr/>
      </xdr:nvSpPr>
      <xdr:spPr>
        <a:xfrm>
          <a:off x="6921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28211</xdr:rowOff>
    </xdr:from>
    <xdr:ext cx="378565" cy="259045"/>
    <xdr:sp macro="" textlink="">
      <xdr:nvSpPr>
        <xdr:cNvPr id="316" name="テキスト ボックス 315"/>
        <xdr:cNvSpPr txBox="1"/>
      </xdr:nvSpPr>
      <xdr:spPr>
        <a:xfrm>
          <a:off x="6783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1" name="直線コネクタ 340"/>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2" name="農林水産業費最小値テキスト"/>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3" name="直線コネクタ 342"/>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44" name="農林水産業費最大値テキスト"/>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45" name="直線コネクタ 344"/>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109982</xdr:rowOff>
    </xdr:from>
    <xdr:to>
      <xdr:col>55</xdr:col>
      <xdr:colOff>0</xdr:colOff>
      <xdr:row>55</xdr:row>
      <xdr:rowOff>80493</xdr:rowOff>
    </xdr:to>
    <xdr:cxnSp macro="">
      <xdr:nvCxnSpPr>
        <xdr:cNvPr id="346" name="直線コネクタ 345"/>
        <xdr:cNvCxnSpPr/>
      </xdr:nvCxnSpPr>
      <xdr:spPr>
        <a:xfrm flipV="1">
          <a:off x="9639300" y="9196832"/>
          <a:ext cx="8382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154767</xdr:rowOff>
    </xdr:from>
    <xdr:ext cx="534377" cy="259045"/>
    <xdr:sp macro="" textlink="">
      <xdr:nvSpPr>
        <xdr:cNvPr id="347" name="農林水産業費平均値テキスト"/>
        <xdr:cNvSpPr txBox="1"/>
      </xdr:nvSpPr>
      <xdr:spPr>
        <a:xfrm>
          <a:off x="10528300" y="9413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48" name="フローチャート: 判断 347"/>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80493</xdr:rowOff>
    </xdr:from>
    <xdr:to>
      <xdr:col>50</xdr:col>
      <xdr:colOff>114300</xdr:colOff>
      <xdr:row>56</xdr:row>
      <xdr:rowOff>24600</xdr:rowOff>
    </xdr:to>
    <xdr:cxnSp macro="">
      <xdr:nvCxnSpPr>
        <xdr:cNvPr id="349" name="直線コネクタ 348"/>
        <xdr:cNvCxnSpPr/>
      </xdr:nvCxnSpPr>
      <xdr:spPr>
        <a:xfrm flipV="1">
          <a:off x="8750300" y="9510243"/>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0" name="フローチャート: 判断 349"/>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20045</xdr:rowOff>
    </xdr:from>
    <xdr:ext cx="534377" cy="259045"/>
    <xdr:sp macro="" textlink="">
      <xdr:nvSpPr>
        <xdr:cNvPr id="351" name="テキスト ボックス 350"/>
        <xdr:cNvSpPr txBox="1"/>
      </xdr:nvSpPr>
      <xdr:spPr>
        <a:xfrm>
          <a:off x="9372111"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124041</xdr:rowOff>
    </xdr:from>
    <xdr:to>
      <xdr:col>45</xdr:col>
      <xdr:colOff>177800</xdr:colOff>
      <xdr:row>56</xdr:row>
      <xdr:rowOff>24600</xdr:rowOff>
    </xdr:to>
    <xdr:cxnSp macro="">
      <xdr:nvCxnSpPr>
        <xdr:cNvPr id="352" name="直線コネクタ 351"/>
        <xdr:cNvCxnSpPr/>
      </xdr:nvCxnSpPr>
      <xdr:spPr>
        <a:xfrm>
          <a:off x="7861300" y="938234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3" name="フローチャート: 判断 352"/>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127525</xdr:rowOff>
    </xdr:from>
    <xdr:ext cx="534377" cy="259045"/>
    <xdr:sp macro="" textlink="">
      <xdr:nvSpPr>
        <xdr:cNvPr id="354" name="テキスト ボックス 353"/>
        <xdr:cNvSpPr txBox="1"/>
      </xdr:nvSpPr>
      <xdr:spPr>
        <a:xfrm>
          <a:off x="8483111" y="99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28639</xdr:rowOff>
    </xdr:from>
    <xdr:to>
      <xdr:col>41</xdr:col>
      <xdr:colOff>50800</xdr:colOff>
      <xdr:row>54</xdr:row>
      <xdr:rowOff>124041</xdr:rowOff>
    </xdr:to>
    <xdr:cxnSp macro="">
      <xdr:nvCxnSpPr>
        <xdr:cNvPr id="355" name="直線コネクタ 354"/>
        <xdr:cNvCxnSpPr/>
      </xdr:nvCxnSpPr>
      <xdr:spPr>
        <a:xfrm>
          <a:off x="6972300" y="9115489"/>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56" name="フローチャート: 判断 355"/>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89692</xdr:rowOff>
    </xdr:from>
    <xdr:ext cx="534377" cy="259045"/>
    <xdr:sp macro="" textlink="">
      <xdr:nvSpPr>
        <xdr:cNvPr id="357" name="テキスト ボックス 356"/>
        <xdr:cNvSpPr txBox="1"/>
      </xdr:nvSpPr>
      <xdr:spPr>
        <a:xfrm>
          <a:off x="7594111" y="98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58" name="フローチャート: 判断 357"/>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79291</xdr:rowOff>
    </xdr:from>
    <xdr:ext cx="534377" cy="259045"/>
    <xdr:sp macro="" textlink="">
      <xdr:nvSpPr>
        <xdr:cNvPr id="359" name="テキスト ボックス 358"/>
        <xdr:cNvSpPr txBox="1"/>
      </xdr:nvSpPr>
      <xdr:spPr>
        <a:xfrm>
          <a:off x="6705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59182</xdr:rowOff>
    </xdr:from>
    <xdr:to>
      <xdr:col>55</xdr:col>
      <xdr:colOff>50800</xdr:colOff>
      <xdr:row>53</xdr:row>
      <xdr:rowOff>160782</xdr:rowOff>
    </xdr:to>
    <xdr:sp macro="" textlink="">
      <xdr:nvSpPr>
        <xdr:cNvPr id="365" name="楕円 364"/>
        <xdr:cNvSpPr/>
      </xdr:nvSpPr>
      <xdr:spPr>
        <a:xfrm>
          <a:off x="10426700" y="9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82059</xdr:rowOff>
    </xdr:from>
    <xdr:ext cx="534377" cy="259045"/>
    <xdr:sp macro="" textlink="">
      <xdr:nvSpPr>
        <xdr:cNvPr id="366" name="農林水産業費該当値テキスト"/>
        <xdr:cNvSpPr txBox="1"/>
      </xdr:nvSpPr>
      <xdr:spPr>
        <a:xfrm>
          <a:off x="10528300" y="89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29693</xdr:rowOff>
    </xdr:from>
    <xdr:to>
      <xdr:col>50</xdr:col>
      <xdr:colOff>165100</xdr:colOff>
      <xdr:row>55</xdr:row>
      <xdr:rowOff>131293</xdr:rowOff>
    </xdr:to>
    <xdr:sp macro="" textlink="">
      <xdr:nvSpPr>
        <xdr:cNvPr id="367" name="楕円 366"/>
        <xdr:cNvSpPr/>
      </xdr:nvSpPr>
      <xdr:spPr>
        <a:xfrm>
          <a:off x="9588500" y="94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147820</xdr:rowOff>
    </xdr:from>
    <xdr:ext cx="534377" cy="259045"/>
    <xdr:sp macro="" textlink="">
      <xdr:nvSpPr>
        <xdr:cNvPr id="368" name="テキスト ボックス 367"/>
        <xdr:cNvSpPr txBox="1"/>
      </xdr:nvSpPr>
      <xdr:spPr>
        <a:xfrm>
          <a:off x="9372111" y="92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145250</xdr:rowOff>
    </xdr:from>
    <xdr:to>
      <xdr:col>46</xdr:col>
      <xdr:colOff>38100</xdr:colOff>
      <xdr:row>56</xdr:row>
      <xdr:rowOff>75400</xdr:rowOff>
    </xdr:to>
    <xdr:sp macro="" textlink="">
      <xdr:nvSpPr>
        <xdr:cNvPr id="369" name="楕円 368"/>
        <xdr:cNvSpPr/>
      </xdr:nvSpPr>
      <xdr:spPr>
        <a:xfrm>
          <a:off x="8699500" y="95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91927</xdr:rowOff>
    </xdr:from>
    <xdr:ext cx="534377" cy="259045"/>
    <xdr:sp macro="" textlink="">
      <xdr:nvSpPr>
        <xdr:cNvPr id="370" name="テキスト ボックス 369"/>
        <xdr:cNvSpPr txBox="1"/>
      </xdr:nvSpPr>
      <xdr:spPr>
        <a:xfrm>
          <a:off x="8483111" y="93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73241</xdr:rowOff>
    </xdr:from>
    <xdr:to>
      <xdr:col>41</xdr:col>
      <xdr:colOff>101600</xdr:colOff>
      <xdr:row>55</xdr:row>
      <xdr:rowOff>3391</xdr:rowOff>
    </xdr:to>
    <xdr:sp macro="" textlink="">
      <xdr:nvSpPr>
        <xdr:cNvPr id="371" name="楕円 370"/>
        <xdr:cNvSpPr/>
      </xdr:nvSpPr>
      <xdr:spPr>
        <a:xfrm>
          <a:off x="7810500" y="9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19918</xdr:rowOff>
    </xdr:from>
    <xdr:ext cx="534377" cy="259045"/>
    <xdr:sp macro="" textlink="">
      <xdr:nvSpPr>
        <xdr:cNvPr id="372" name="テキスト ボックス 371"/>
        <xdr:cNvSpPr txBox="1"/>
      </xdr:nvSpPr>
      <xdr:spPr>
        <a:xfrm>
          <a:off x="7594111" y="910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149289</xdr:rowOff>
    </xdr:from>
    <xdr:to>
      <xdr:col>36</xdr:col>
      <xdr:colOff>165100</xdr:colOff>
      <xdr:row>53</xdr:row>
      <xdr:rowOff>79439</xdr:rowOff>
    </xdr:to>
    <xdr:sp macro="" textlink="">
      <xdr:nvSpPr>
        <xdr:cNvPr id="373" name="楕円 372"/>
        <xdr:cNvSpPr/>
      </xdr:nvSpPr>
      <xdr:spPr>
        <a:xfrm>
          <a:off x="6921500" y="9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95966</xdr:rowOff>
    </xdr:from>
    <xdr:ext cx="534377" cy="259045"/>
    <xdr:sp macro="" textlink="">
      <xdr:nvSpPr>
        <xdr:cNvPr id="374" name="テキスト ボックス 373"/>
        <xdr:cNvSpPr txBox="1"/>
      </xdr:nvSpPr>
      <xdr:spPr>
        <a:xfrm>
          <a:off x="6705111" y="8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399" name="直線コネクタ 398"/>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0" name="商工費最小値テキスト"/>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1" name="直線コネクタ 400"/>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2" name="商工費最大値テキスト"/>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3" name="直線コネクタ 402"/>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16370</xdr:rowOff>
    </xdr:from>
    <xdr:to>
      <xdr:col>55</xdr:col>
      <xdr:colOff>0</xdr:colOff>
      <xdr:row>77</xdr:row>
      <xdr:rowOff>47192</xdr:rowOff>
    </xdr:to>
    <xdr:cxnSp macro="">
      <xdr:nvCxnSpPr>
        <xdr:cNvPr id="404" name="直線コネクタ 403"/>
        <xdr:cNvCxnSpPr/>
      </xdr:nvCxnSpPr>
      <xdr:spPr>
        <a:xfrm>
          <a:off x="9639300" y="13218020"/>
          <a:ext cx="8382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46321</xdr:rowOff>
    </xdr:from>
    <xdr:ext cx="534377" cy="259045"/>
    <xdr:sp macro="" textlink="">
      <xdr:nvSpPr>
        <xdr:cNvPr id="405" name="商工費平均値テキスト"/>
        <xdr:cNvSpPr txBox="1"/>
      </xdr:nvSpPr>
      <xdr:spPr>
        <a:xfrm>
          <a:off x="10528300" y="1290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06" name="フローチャート: 判断 405"/>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14084</xdr:rowOff>
    </xdr:from>
    <xdr:to>
      <xdr:col>50</xdr:col>
      <xdr:colOff>114300</xdr:colOff>
      <xdr:row>77</xdr:row>
      <xdr:rowOff>16370</xdr:rowOff>
    </xdr:to>
    <xdr:cxnSp macro="">
      <xdr:nvCxnSpPr>
        <xdr:cNvPr id="407" name="直線コネクタ 406"/>
        <xdr:cNvCxnSpPr/>
      </xdr:nvCxnSpPr>
      <xdr:spPr>
        <a:xfrm>
          <a:off x="8750300" y="130442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08" name="フローチャート: 判断 407"/>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47921</xdr:rowOff>
    </xdr:from>
    <xdr:ext cx="534377" cy="259045"/>
    <xdr:sp macro="" textlink="">
      <xdr:nvSpPr>
        <xdr:cNvPr id="409" name="テキスト ボックス 408"/>
        <xdr:cNvSpPr txBox="1"/>
      </xdr:nvSpPr>
      <xdr:spPr>
        <a:xfrm>
          <a:off x="9372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14084</xdr:rowOff>
    </xdr:from>
    <xdr:to>
      <xdr:col>45</xdr:col>
      <xdr:colOff>177800</xdr:colOff>
      <xdr:row>77</xdr:row>
      <xdr:rowOff>127279</xdr:rowOff>
    </xdr:to>
    <xdr:cxnSp macro="">
      <xdr:nvCxnSpPr>
        <xdr:cNvPr id="410" name="直線コネクタ 409"/>
        <xdr:cNvCxnSpPr/>
      </xdr:nvCxnSpPr>
      <xdr:spPr>
        <a:xfrm flipV="1">
          <a:off x="7861300" y="13044284"/>
          <a:ext cx="889000" cy="28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1" name="フローチャート: 判断 410"/>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57535</xdr:rowOff>
    </xdr:from>
    <xdr:ext cx="534377" cy="259045"/>
    <xdr:sp macro="" textlink="">
      <xdr:nvSpPr>
        <xdr:cNvPr id="412" name="テキスト ボックス 411"/>
        <xdr:cNvSpPr txBox="1"/>
      </xdr:nvSpPr>
      <xdr:spPr>
        <a:xfrm>
          <a:off x="8483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121069</xdr:rowOff>
    </xdr:from>
    <xdr:to>
      <xdr:col>41</xdr:col>
      <xdr:colOff>50800</xdr:colOff>
      <xdr:row>77</xdr:row>
      <xdr:rowOff>127279</xdr:rowOff>
    </xdr:to>
    <xdr:cxnSp macro="">
      <xdr:nvCxnSpPr>
        <xdr:cNvPr id="413" name="直線コネクタ 412"/>
        <xdr:cNvCxnSpPr/>
      </xdr:nvCxnSpPr>
      <xdr:spPr>
        <a:xfrm>
          <a:off x="6972300" y="1332271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14" name="フローチャート: 判断 413"/>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15" name="テキスト ボックス 414"/>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16" name="フローチャート: 判断 415"/>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151147</xdr:rowOff>
    </xdr:from>
    <xdr:ext cx="534377" cy="259045"/>
    <xdr:sp macro="" textlink="">
      <xdr:nvSpPr>
        <xdr:cNvPr id="417" name="テキスト ボックス 416"/>
        <xdr:cNvSpPr txBox="1"/>
      </xdr:nvSpPr>
      <xdr:spPr>
        <a:xfrm>
          <a:off x="6705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167842</xdr:rowOff>
    </xdr:from>
    <xdr:to>
      <xdr:col>55</xdr:col>
      <xdr:colOff>50800</xdr:colOff>
      <xdr:row>77</xdr:row>
      <xdr:rowOff>97992</xdr:rowOff>
    </xdr:to>
    <xdr:sp macro="" textlink="">
      <xdr:nvSpPr>
        <xdr:cNvPr id="423" name="楕円 422"/>
        <xdr:cNvSpPr/>
      </xdr:nvSpPr>
      <xdr:spPr>
        <a:xfrm>
          <a:off x="10426700" y="131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146269</xdr:rowOff>
    </xdr:from>
    <xdr:ext cx="534377" cy="259045"/>
    <xdr:sp macro="" textlink="">
      <xdr:nvSpPr>
        <xdr:cNvPr id="424" name="商工費該当値テキスト"/>
        <xdr:cNvSpPr txBox="1"/>
      </xdr:nvSpPr>
      <xdr:spPr>
        <a:xfrm>
          <a:off x="10528300" y="131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137020</xdr:rowOff>
    </xdr:from>
    <xdr:to>
      <xdr:col>50</xdr:col>
      <xdr:colOff>165100</xdr:colOff>
      <xdr:row>77</xdr:row>
      <xdr:rowOff>67170</xdr:rowOff>
    </xdr:to>
    <xdr:sp macro="" textlink="">
      <xdr:nvSpPr>
        <xdr:cNvPr id="425" name="楕円 424"/>
        <xdr:cNvSpPr/>
      </xdr:nvSpPr>
      <xdr:spPr>
        <a:xfrm>
          <a:off x="95885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58297</xdr:rowOff>
    </xdr:from>
    <xdr:ext cx="534377" cy="259045"/>
    <xdr:sp macro="" textlink="">
      <xdr:nvSpPr>
        <xdr:cNvPr id="426" name="テキスト ボックス 425"/>
        <xdr:cNvSpPr txBox="1"/>
      </xdr:nvSpPr>
      <xdr:spPr>
        <a:xfrm>
          <a:off x="9372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134734</xdr:rowOff>
    </xdr:from>
    <xdr:to>
      <xdr:col>46</xdr:col>
      <xdr:colOff>38100</xdr:colOff>
      <xdr:row>76</xdr:row>
      <xdr:rowOff>64884</xdr:rowOff>
    </xdr:to>
    <xdr:sp macro="" textlink="">
      <xdr:nvSpPr>
        <xdr:cNvPr id="427" name="楕円 426"/>
        <xdr:cNvSpPr/>
      </xdr:nvSpPr>
      <xdr:spPr>
        <a:xfrm>
          <a:off x="8699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81411</xdr:rowOff>
    </xdr:from>
    <xdr:ext cx="534377" cy="259045"/>
    <xdr:sp macro="" textlink="">
      <xdr:nvSpPr>
        <xdr:cNvPr id="428" name="テキスト ボックス 427"/>
        <xdr:cNvSpPr txBox="1"/>
      </xdr:nvSpPr>
      <xdr:spPr>
        <a:xfrm>
          <a:off x="8483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76479</xdr:rowOff>
    </xdr:from>
    <xdr:to>
      <xdr:col>41</xdr:col>
      <xdr:colOff>101600</xdr:colOff>
      <xdr:row>78</xdr:row>
      <xdr:rowOff>6629</xdr:rowOff>
    </xdr:to>
    <xdr:sp macro="" textlink="">
      <xdr:nvSpPr>
        <xdr:cNvPr id="429" name="楕円 428"/>
        <xdr:cNvSpPr/>
      </xdr:nvSpPr>
      <xdr:spPr>
        <a:xfrm>
          <a:off x="7810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23156</xdr:rowOff>
    </xdr:from>
    <xdr:ext cx="534377" cy="259045"/>
    <xdr:sp macro="" textlink="">
      <xdr:nvSpPr>
        <xdr:cNvPr id="430" name="テキスト ボックス 429"/>
        <xdr:cNvSpPr txBox="1"/>
      </xdr:nvSpPr>
      <xdr:spPr>
        <a:xfrm>
          <a:off x="7594111" y="130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70269</xdr:rowOff>
    </xdr:from>
    <xdr:to>
      <xdr:col>36</xdr:col>
      <xdr:colOff>165100</xdr:colOff>
      <xdr:row>78</xdr:row>
      <xdr:rowOff>419</xdr:rowOff>
    </xdr:to>
    <xdr:sp macro="" textlink="">
      <xdr:nvSpPr>
        <xdr:cNvPr id="431" name="楕円 430"/>
        <xdr:cNvSpPr/>
      </xdr:nvSpPr>
      <xdr:spPr>
        <a:xfrm>
          <a:off x="6921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16946</xdr:rowOff>
    </xdr:from>
    <xdr:ext cx="534377" cy="259045"/>
    <xdr:sp macro="" textlink="">
      <xdr:nvSpPr>
        <xdr:cNvPr id="432" name="テキスト ボックス 431"/>
        <xdr:cNvSpPr txBox="1"/>
      </xdr:nvSpPr>
      <xdr:spPr>
        <a:xfrm>
          <a:off x="6705111" y="130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57" name="直線コネクタ 456"/>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58" name="土木費最小値テキスト"/>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59" name="直線コネクタ 458"/>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0" name="土木費最大値テキスト"/>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1" name="直線コネクタ 460"/>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31114</xdr:rowOff>
    </xdr:from>
    <xdr:to>
      <xdr:col>55</xdr:col>
      <xdr:colOff>0</xdr:colOff>
      <xdr:row>95</xdr:row>
      <xdr:rowOff>101239</xdr:rowOff>
    </xdr:to>
    <xdr:cxnSp macro="">
      <xdr:nvCxnSpPr>
        <xdr:cNvPr id="462" name="直線コネクタ 461"/>
        <xdr:cNvCxnSpPr/>
      </xdr:nvCxnSpPr>
      <xdr:spPr>
        <a:xfrm>
          <a:off x="9639300" y="16318864"/>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88606</xdr:rowOff>
    </xdr:from>
    <xdr:ext cx="534377" cy="259045"/>
    <xdr:sp macro="" textlink="">
      <xdr:nvSpPr>
        <xdr:cNvPr id="463" name="土木費平均値テキスト"/>
        <xdr:cNvSpPr txBox="1"/>
      </xdr:nvSpPr>
      <xdr:spPr>
        <a:xfrm>
          <a:off x="10528300" y="16376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64" name="フローチャート: 判断 463"/>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31114</xdr:rowOff>
    </xdr:from>
    <xdr:to>
      <xdr:col>50</xdr:col>
      <xdr:colOff>114300</xdr:colOff>
      <xdr:row>95</xdr:row>
      <xdr:rowOff>81502</xdr:rowOff>
    </xdr:to>
    <xdr:cxnSp macro="">
      <xdr:nvCxnSpPr>
        <xdr:cNvPr id="465" name="直線コネクタ 464"/>
        <xdr:cNvCxnSpPr/>
      </xdr:nvCxnSpPr>
      <xdr:spPr>
        <a:xfrm flipV="1">
          <a:off x="8750300" y="16318864"/>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66" name="フローチャート: 判断 465"/>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40352</xdr:rowOff>
    </xdr:from>
    <xdr:ext cx="534377" cy="259045"/>
    <xdr:sp macro="" textlink="">
      <xdr:nvSpPr>
        <xdr:cNvPr id="467" name="テキスト ボックス 466"/>
        <xdr:cNvSpPr txBox="1"/>
      </xdr:nvSpPr>
      <xdr:spPr>
        <a:xfrm>
          <a:off x="9372111" y="1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81502</xdr:rowOff>
    </xdr:from>
    <xdr:to>
      <xdr:col>45</xdr:col>
      <xdr:colOff>177800</xdr:colOff>
      <xdr:row>96</xdr:row>
      <xdr:rowOff>124440</xdr:rowOff>
    </xdr:to>
    <xdr:cxnSp macro="">
      <xdr:nvCxnSpPr>
        <xdr:cNvPr id="468" name="直線コネクタ 467"/>
        <xdr:cNvCxnSpPr/>
      </xdr:nvCxnSpPr>
      <xdr:spPr>
        <a:xfrm flipV="1">
          <a:off x="7861300" y="16369252"/>
          <a:ext cx="889000" cy="2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69" name="フローチャート: 判断 468"/>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82681</xdr:rowOff>
    </xdr:from>
    <xdr:ext cx="534377" cy="259045"/>
    <xdr:sp macro="" textlink="">
      <xdr:nvSpPr>
        <xdr:cNvPr id="470" name="テキスト ボックス 469"/>
        <xdr:cNvSpPr txBox="1"/>
      </xdr:nvSpPr>
      <xdr:spPr>
        <a:xfrm>
          <a:off x="8483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72149</xdr:rowOff>
    </xdr:from>
    <xdr:to>
      <xdr:col>41</xdr:col>
      <xdr:colOff>50800</xdr:colOff>
      <xdr:row>96</xdr:row>
      <xdr:rowOff>124440</xdr:rowOff>
    </xdr:to>
    <xdr:cxnSp macro="">
      <xdr:nvCxnSpPr>
        <xdr:cNvPr id="471" name="直線コネクタ 470"/>
        <xdr:cNvCxnSpPr/>
      </xdr:nvCxnSpPr>
      <xdr:spPr>
        <a:xfrm>
          <a:off x="6972300" y="16531349"/>
          <a:ext cx="8890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2" name="フローチャート: 判断 471"/>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3" name="テキスト ボックス 472"/>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4" name="フローチャート: 判断 473"/>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75" name="テキスト ボックス 474"/>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50439</xdr:rowOff>
    </xdr:from>
    <xdr:to>
      <xdr:col>55</xdr:col>
      <xdr:colOff>50800</xdr:colOff>
      <xdr:row>95</xdr:row>
      <xdr:rowOff>152039</xdr:rowOff>
    </xdr:to>
    <xdr:sp macro="" textlink="">
      <xdr:nvSpPr>
        <xdr:cNvPr id="481" name="楕円 480"/>
        <xdr:cNvSpPr/>
      </xdr:nvSpPr>
      <xdr:spPr>
        <a:xfrm>
          <a:off x="10426700" y="1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73316</xdr:rowOff>
    </xdr:from>
    <xdr:ext cx="534377" cy="259045"/>
    <xdr:sp macro="" textlink="">
      <xdr:nvSpPr>
        <xdr:cNvPr id="482" name="土木費該当値テキスト"/>
        <xdr:cNvSpPr txBox="1"/>
      </xdr:nvSpPr>
      <xdr:spPr>
        <a:xfrm>
          <a:off x="10528300" y="16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151764</xdr:rowOff>
    </xdr:from>
    <xdr:to>
      <xdr:col>50</xdr:col>
      <xdr:colOff>165100</xdr:colOff>
      <xdr:row>95</xdr:row>
      <xdr:rowOff>81914</xdr:rowOff>
    </xdr:to>
    <xdr:sp macro="" textlink="">
      <xdr:nvSpPr>
        <xdr:cNvPr id="483" name="楕円 482"/>
        <xdr:cNvSpPr/>
      </xdr:nvSpPr>
      <xdr:spPr>
        <a:xfrm>
          <a:off x="9588500" y="162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98441</xdr:rowOff>
    </xdr:from>
    <xdr:ext cx="534377" cy="259045"/>
    <xdr:sp macro="" textlink="">
      <xdr:nvSpPr>
        <xdr:cNvPr id="484" name="テキスト ボックス 483"/>
        <xdr:cNvSpPr txBox="1"/>
      </xdr:nvSpPr>
      <xdr:spPr>
        <a:xfrm>
          <a:off x="9372111" y="160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30702</xdr:rowOff>
    </xdr:from>
    <xdr:to>
      <xdr:col>46</xdr:col>
      <xdr:colOff>38100</xdr:colOff>
      <xdr:row>95</xdr:row>
      <xdr:rowOff>132302</xdr:rowOff>
    </xdr:to>
    <xdr:sp macro="" textlink="">
      <xdr:nvSpPr>
        <xdr:cNvPr id="485" name="楕円 484"/>
        <xdr:cNvSpPr/>
      </xdr:nvSpPr>
      <xdr:spPr>
        <a:xfrm>
          <a:off x="8699500" y="16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148829</xdr:rowOff>
    </xdr:from>
    <xdr:ext cx="534377" cy="259045"/>
    <xdr:sp macro="" textlink="">
      <xdr:nvSpPr>
        <xdr:cNvPr id="486" name="テキスト ボックス 485"/>
        <xdr:cNvSpPr txBox="1"/>
      </xdr:nvSpPr>
      <xdr:spPr>
        <a:xfrm>
          <a:off x="8483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73640</xdr:rowOff>
    </xdr:from>
    <xdr:to>
      <xdr:col>41</xdr:col>
      <xdr:colOff>101600</xdr:colOff>
      <xdr:row>97</xdr:row>
      <xdr:rowOff>3790</xdr:rowOff>
    </xdr:to>
    <xdr:sp macro="" textlink="">
      <xdr:nvSpPr>
        <xdr:cNvPr id="487" name="楕円 486"/>
        <xdr:cNvSpPr/>
      </xdr:nvSpPr>
      <xdr:spPr>
        <a:xfrm>
          <a:off x="7810500" y="165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166367</xdr:rowOff>
    </xdr:from>
    <xdr:ext cx="534377" cy="259045"/>
    <xdr:sp macro="" textlink="">
      <xdr:nvSpPr>
        <xdr:cNvPr id="488" name="テキスト ボックス 487"/>
        <xdr:cNvSpPr txBox="1"/>
      </xdr:nvSpPr>
      <xdr:spPr>
        <a:xfrm>
          <a:off x="7594111" y="166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21349</xdr:rowOff>
    </xdr:from>
    <xdr:to>
      <xdr:col>36</xdr:col>
      <xdr:colOff>165100</xdr:colOff>
      <xdr:row>96</xdr:row>
      <xdr:rowOff>122949</xdr:rowOff>
    </xdr:to>
    <xdr:sp macro="" textlink="">
      <xdr:nvSpPr>
        <xdr:cNvPr id="489" name="楕円 488"/>
        <xdr:cNvSpPr/>
      </xdr:nvSpPr>
      <xdr:spPr>
        <a:xfrm>
          <a:off x="69215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114076</xdr:rowOff>
    </xdr:from>
    <xdr:ext cx="534377" cy="259045"/>
    <xdr:sp macro="" textlink="">
      <xdr:nvSpPr>
        <xdr:cNvPr id="490" name="テキスト ボックス 489"/>
        <xdr:cNvSpPr txBox="1"/>
      </xdr:nvSpPr>
      <xdr:spPr>
        <a:xfrm>
          <a:off x="6705111"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125331</xdr:rowOff>
    </xdr:from>
    <xdr:to>
      <xdr:col>85</xdr:col>
      <xdr:colOff>126364</xdr:colOff>
      <xdr:row>39</xdr:row>
      <xdr:rowOff>14405</xdr:rowOff>
    </xdr:to>
    <xdr:cxnSp macro="">
      <xdr:nvCxnSpPr>
        <xdr:cNvPr id="517" name="直線コネクタ 516"/>
        <xdr:cNvCxnSpPr/>
      </xdr:nvCxnSpPr>
      <xdr:spPr>
        <a:xfrm flipV="1">
          <a:off x="16317595" y="5611731"/>
          <a:ext cx="1269" cy="108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18232</xdr:rowOff>
    </xdr:from>
    <xdr:ext cx="534377" cy="259045"/>
    <xdr:sp macro="" textlink="">
      <xdr:nvSpPr>
        <xdr:cNvPr id="518" name="消防費最小値テキスト"/>
        <xdr:cNvSpPr txBox="1"/>
      </xdr:nvSpPr>
      <xdr:spPr>
        <a:xfrm>
          <a:off x="16370300" y="67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14405</xdr:rowOff>
    </xdr:from>
    <xdr:to>
      <xdr:col>86</xdr:col>
      <xdr:colOff>25400</xdr:colOff>
      <xdr:row>39</xdr:row>
      <xdr:rowOff>14405</xdr:rowOff>
    </xdr:to>
    <xdr:cxnSp macro="">
      <xdr:nvCxnSpPr>
        <xdr:cNvPr id="519" name="直線コネクタ 518"/>
        <xdr:cNvCxnSpPr/>
      </xdr:nvCxnSpPr>
      <xdr:spPr>
        <a:xfrm>
          <a:off x="16230600" y="670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72008</xdr:rowOff>
    </xdr:from>
    <xdr:ext cx="534377" cy="259045"/>
    <xdr:sp macro="" textlink="">
      <xdr:nvSpPr>
        <xdr:cNvPr id="520" name="消防費最大値テキスト"/>
        <xdr:cNvSpPr txBox="1"/>
      </xdr:nvSpPr>
      <xdr:spPr>
        <a:xfrm>
          <a:off x="16370300" y="53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125331</xdr:rowOff>
    </xdr:from>
    <xdr:to>
      <xdr:col>86</xdr:col>
      <xdr:colOff>25400</xdr:colOff>
      <xdr:row>32</xdr:row>
      <xdr:rowOff>125331</xdr:rowOff>
    </xdr:to>
    <xdr:cxnSp macro="">
      <xdr:nvCxnSpPr>
        <xdr:cNvPr id="521" name="直線コネクタ 520"/>
        <xdr:cNvCxnSpPr/>
      </xdr:nvCxnSpPr>
      <xdr:spPr>
        <a:xfrm>
          <a:off x="16230600" y="56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95939</xdr:rowOff>
    </xdr:from>
    <xdr:to>
      <xdr:col>85</xdr:col>
      <xdr:colOff>127000</xdr:colOff>
      <xdr:row>35</xdr:row>
      <xdr:rowOff>100076</xdr:rowOff>
    </xdr:to>
    <xdr:cxnSp macro="">
      <xdr:nvCxnSpPr>
        <xdr:cNvPr id="522" name="直線コネクタ 521"/>
        <xdr:cNvCxnSpPr/>
      </xdr:nvCxnSpPr>
      <xdr:spPr>
        <a:xfrm flipV="1">
          <a:off x="15481300" y="5753789"/>
          <a:ext cx="838200" cy="3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20519</xdr:rowOff>
    </xdr:from>
    <xdr:ext cx="534377" cy="259045"/>
    <xdr:sp macro="" textlink="">
      <xdr:nvSpPr>
        <xdr:cNvPr id="523" name="消防費平均値テキスト"/>
        <xdr:cNvSpPr txBox="1"/>
      </xdr:nvSpPr>
      <xdr:spPr>
        <a:xfrm>
          <a:off x="16370300" y="602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42092</xdr:rowOff>
    </xdr:from>
    <xdr:to>
      <xdr:col>85</xdr:col>
      <xdr:colOff>177800</xdr:colOff>
      <xdr:row>35</xdr:row>
      <xdr:rowOff>143692</xdr:rowOff>
    </xdr:to>
    <xdr:sp macro="" textlink="">
      <xdr:nvSpPr>
        <xdr:cNvPr id="524" name="フローチャート: 判断 523"/>
        <xdr:cNvSpPr/>
      </xdr:nvSpPr>
      <xdr:spPr>
        <a:xfrm>
          <a:off x="16268700" y="604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48369</xdr:rowOff>
    </xdr:from>
    <xdr:to>
      <xdr:col>81</xdr:col>
      <xdr:colOff>50800</xdr:colOff>
      <xdr:row>35</xdr:row>
      <xdr:rowOff>100076</xdr:rowOff>
    </xdr:to>
    <xdr:cxnSp macro="">
      <xdr:nvCxnSpPr>
        <xdr:cNvPr id="525" name="直線コネクタ 524"/>
        <xdr:cNvCxnSpPr/>
      </xdr:nvCxnSpPr>
      <xdr:spPr>
        <a:xfrm>
          <a:off x="14592300" y="5191869"/>
          <a:ext cx="889000" cy="90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18796</xdr:rowOff>
    </xdr:from>
    <xdr:to>
      <xdr:col>81</xdr:col>
      <xdr:colOff>101600</xdr:colOff>
      <xdr:row>35</xdr:row>
      <xdr:rowOff>120396</xdr:rowOff>
    </xdr:to>
    <xdr:sp macro="" textlink="">
      <xdr:nvSpPr>
        <xdr:cNvPr id="526" name="フローチャート: 判断 525"/>
        <xdr:cNvSpPr/>
      </xdr:nvSpPr>
      <xdr:spPr>
        <a:xfrm>
          <a:off x="154305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136923</xdr:rowOff>
    </xdr:from>
    <xdr:ext cx="534377" cy="259045"/>
    <xdr:sp macro="" textlink="">
      <xdr:nvSpPr>
        <xdr:cNvPr id="527" name="テキスト ボックス 526"/>
        <xdr:cNvSpPr txBox="1"/>
      </xdr:nvSpPr>
      <xdr:spPr>
        <a:xfrm>
          <a:off x="15214111"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48369</xdr:rowOff>
    </xdr:from>
    <xdr:to>
      <xdr:col>76</xdr:col>
      <xdr:colOff>114300</xdr:colOff>
      <xdr:row>32</xdr:row>
      <xdr:rowOff>81026</xdr:rowOff>
    </xdr:to>
    <xdr:cxnSp macro="">
      <xdr:nvCxnSpPr>
        <xdr:cNvPr id="528" name="直線コネクタ 527"/>
        <xdr:cNvCxnSpPr/>
      </xdr:nvCxnSpPr>
      <xdr:spPr>
        <a:xfrm flipV="1">
          <a:off x="13703300" y="51918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70394</xdr:rowOff>
    </xdr:from>
    <xdr:to>
      <xdr:col>76</xdr:col>
      <xdr:colOff>165100</xdr:colOff>
      <xdr:row>37</xdr:row>
      <xdr:rowOff>544</xdr:rowOff>
    </xdr:to>
    <xdr:sp macro="" textlink="">
      <xdr:nvSpPr>
        <xdr:cNvPr id="529" name="フローチャート: 判断 528"/>
        <xdr:cNvSpPr/>
      </xdr:nvSpPr>
      <xdr:spPr>
        <a:xfrm>
          <a:off x="14541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163121</xdr:rowOff>
    </xdr:from>
    <xdr:ext cx="534377" cy="259045"/>
    <xdr:sp macro="" textlink="">
      <xdr:nvSpPr>
        <xdr:cNvPr id="530" name="テキスト ボックス 529"/>
        <xdr:cNvSpPr txBox="1"/>
      </xdr:nvSpPr>
      <xdr:spPr>
        <a:xfrm>
          <a:off x="14325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81026</xdr:rowOff>
    </xdr:from>
    <xdr:to>
      <xdr:col>71</xdr:col>
      <xdr:colOff>177800</xdr:colOff>
      <xdr:row>32</xdr:row>
      <xdr:rowOff>84836</xdr:rowOff>
    </xdr:to>
    <xdr:cxnSp macro="">
      <xdr:nvCxnSpPr>
        <xdr:cNvPr id="531" name="直線コネクタ 530"/>
        <xdr:cNvCxnSpPr/>
      </xdr:nvCxnSpPr>
      <xdr:spPr>
        <a:xfrm flipV="1">
          <a:off x="12814300" y="55674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105228</xdr:rowOff>
    </xdr:from>
    <xdr:to>
      <xdr:col>72</xdr:col>
      <xdr:colOff>38100</xdr:colOff>
      <xdr:row>37</xdr:row>
      <xdr:rowOff>35378</xdr:rowOff>
    </xdr:to>
    <xdr:sp macro="" textlink="">
      <xdr:nvSpPr>
        <xdr:cNvPr id="532" name="フローチャート: 判断 531"/>
        <xdr:cNvSpPr/>
      </xdr:nvSpPr>
      <xdr:spPr>
        <a:xfrm>
          <a:off x="13652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26505</xdr:rowOff>
    </xdr:from>
    <xdr:ext cx="534377" cy="259045"/>
    <xdr:sp macro="" textlink="">
      <xdr:nvSpPr>
        <xdr:cNvPr id="533" name="テキスト ボックス 532"/>
        <xdr:cNvSpPr txBox="1"/>
      </xdr:nvSpPr>
      <xdr:spPr>
        <a:xfrm>
          <a:off x="13436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99677</xdr:rowOff>
    </xdr:from>
    <xdr:to>
      <xdr:col>67</xdr:col>
      <xdr:colOff>101600</xdr:colOff>
      <xdr:row>37</xdr:row>
      <xdr:rowOff>29827</xdr:rowOff>
    </xdr:to>
    <xdr:sp macro="" textlink="">
      <xdr:nvSpPr>
        <xdr:cNvPr id="534" name="フローチャート: 判断 533"/>
        <xdr:cNvSpPr/>
      </xdr:nvSpPr>
      <xdr:spPr>
        <a:xfrm>
          <a:off x="1276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20954</xdr:rowOff>
    </xdr:from>
    <xdr:ext cx="534377" cy="259045"/>
    <xdr:sp macro="" textlink="">
      <xdr:nvSpPr>
        <xdr:cNvPr id="535" name="テキスト ボックス 534"/>
        <xdr:cNvSpPr txBox="1"/>
      </xdr:nvSpPr>
      <xdr:spPr>
        <a:xfrm>
          <a:off x="12547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45139</xdr:rowOff>
    </xdr:from>
    <xdr:to>
      <xdr:col>85</xdr:col>
      <xdr:colOff>177800</xdr:colOff>
      <xdr:row>33</xdr:row>
      <xdr:rowOff>146739</xdr:rowOff>
    </xdr:to>
    <xdr:sp macro="" textlink="">
      <xdr:nvSpPr>
        <xdr:cNvPr id="541" name="楕円 540"/>
        <xdr:cNvSpPr/>
      </xdr:nvSpPr>
      <xdr:spPr>
        <a:xfrm>
          <a:off x="16268700" y="57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68016</xdr:rowOff>
    </xdr:from>
    <xdr:ext cx="534377" cy="259045"/>
    <xdr:sp macro="" textlink="">
      <xdr:nvSpPr>
        <xdr:cNvPr id="542" name="消防費該当値テキスト"/>
        <xdr:cNvSpPr txBox="1"/>
      </xdr:nvSpPr>
      <xdr:spPr>
        <a:xfrm>
          <a:off x="16370300" y="55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49276</xdr:rowOff>
    </xdr:from>
    <xdr:to>
      <xdr:col>81</xdr:col>
      <xdr:colOff>101600</xdr:colOff>
      <xdr:row>35</xdr:row>
      <xdr:rowOff>150876</xdr:rowOff>
    </xdr:to>
    <xdr:sp macro="" textlink="">
      <xdr:nvSpPr>
        <xdr:cNvPr id="543" name="楕円 542"/>
        <xdr:cNvSpPr/>
      </xdr:nvSpPr>
      <xdr:spPr>
        <a:xfrm>
          <a:off x="15430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142003</xdr:rowOff>
    </xdr:from>
    <xdr:ext cx="534377" cy="259045"/>
    <xdr:sp macro="" textlink="">
      <xdr:nvSpPr>
        <xdr:cNvPr id="544" name="テキスト ボックス 543"/>
        <xdr:cNvSpPr txBox="1"/>
      </xdr:nvSpPr>
      <xdr:spPr>
        <a:xfrm>
          <a:off x="15214111" y="61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169019</xdr:rowOff>
    </xdr:from>
    <xdr:to>
      <xdr:col>76</xdr:col>
      <xdr:colOff>165100</xdr:colOff>
      <xdr:row>30</xdr:row>
      <xdr:rowOff>99169</xdr:rowOff>
    </xdr:to>
    <xdr:sp macro="" textlink="">
      <xdr:nvSpPr>
        <xdr:cNvPr id="545" name="楕円 544"/>
        <xdr:cNvSpPr/>
      </xdr:nvSpPr>
      <xdr:spPr>
        <a:xfrm>
          <a:off x="14541500" y="5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115696</xdr:rowOff>
    </xdr:from>
    <xdr:ext cx="534377" cy="259045"/>
    <xdr:sp macro="" textlink="">
      <xdr:nvSpPr>
        <xdr:cNvPr id="546" name="テキスト ボックス 545"/>
        <xdr:cNvSpPr txBox="1"/>
      </xdr:nvSpPr>
      <xdr:spPr>
        <a:xfrm>
          <a:off x="14325111" y="4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30226</xdr:rowOff>
    </xdr:from>
    <xdr:to>
      <xdr:col>72</xdr:col>
      <xdr:colOff>38100</xdr:colOff>
      <xdr:row>32</xdr:row>
      <xdr:rowOff>131826</xdr:rowOff>
    </xdr:to>
    <xdr:sp macro="" textlink="">
      <xdr:nvSpPr>
        <xdr:cNvPr id="547" name="楕円 546"/>
        <xdr:cNvSpPr/>
      </xdr:nvSpPr>
      <xdr:spPr>
        <a:xfrm>
          <a:off x="13652500" y="55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148353</xdr:rowOff>
    </xdr:from>
    <xdr:ext cx="534377" cy="259045"/>
    <xdr:sp macro="" textlink="">
      <xdr:nvSpPr>
        <xdr:cNvPr id="548" name="テキスト ボックス 547"/>
        <xdr:cNvSpPr txBox="1"/>
      </xdr:nvSpPr>
      <xdr:spPr>
        <a:xfrm>
          <a:off x="13436111" y="52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34036</xdr:rowOff>
    </xdr:from>
    <xdr:to>
      <xdr:col>67</xdr:col>
      <xdr:colOff>101600</xdr:colOff>
      <xdr:row>32</xdr:row>
      <xdr:rowOff>135636</xdr:rowOff>
    </xdr:to>
    <xdr:sp macro="" textlink="">
      <xdr:nvSpPr>
        <xdr:cNvPr id="549" name="楕円 548"/>
        <xdr:cNvSpPr/>
      </xdr:nvSpPr>
      <xdr:spPr>
        <a:xfrm>
          <a:off x="12763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152163</xdr:rowOff>
    </xdr:from>
    <xdr:ext cx="534377" cy="259045"/>
    <xdr:sp macro="" textlink="">
      <xdr:nvSpPr>
        <xdr:cNvPr id="550" name="テキスト ボックス 549"/>
        <xdr:cNvSpPr txBox="1"/>
      </xdr:nvSpPr>
      <xdr:spPr>
        <a:xfrm>
          <a:off x="12547111" y="52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73" name="直線コネクタ 572"/>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74" name="教育費最小値テキスト"/>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75" name="直線コネクタ 574"/>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76" name="教育費最大値テキスト"/>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77" name="直線コネクタ 576"/>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70548</xdr:rowOff>
    </xdr:from>
    <xdr:to>
      <xdr:col>85</xdr:col>
      <xdr:colOff>127000</xdr:colOff>
      <xdr:row>56</xdr:row>
      <xdr:rowOff>27091</xdr:rowOff>
    </xdr:to>
    <xdr:cxnSp macro="">
      <xdr:nvCxnSpPr>
        <xdr:cNvPr id="578" name="直線コネクタ 577"/>
        <xdr:cNvCxnSpPr/>
      </xdr:nvCxnSpPr>
      <xdr:spPr>
        <a:xfrm>
          <a:off x="15481300" y="9328848"/>
          <a:ext cx="838200" cy="29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12646</xdr:rowOff>
    </xdr:from>
    <xdr:ext cx="534377" cy="259045"/>
    <xdr:sp macro="" textlink="">
      <xdr:nvSpPr>
        <xdr:cNvPr id="579" name="教育費平均値テキスト"/>
        <xdr:cNvSpPr txBox="1"/>
      </xdr:nvSpPr>
      <xdr:spPr>
        <a:xfrm>
          <a:off x="16370300" y="9613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80" name="フローチャート: 判断 579"/>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70548</xdr:rowOff>
    </xdr:from>
    <xdr:to>
      <xdr:col>81</xdr:col>
      <xdr:colOff>50800</xdr:colOff>
      <xdr:row>54</xdr:row>
      <xdr:rowOff>93706</xdr:rowOff>
    </xdr:to>
    <xdr:cxnSp macro="">
      <xdr:nvCxnSpPr>
        <xdr:cNvPr id="581" name="直線コネクタ 580"/>
        <xdr:cNvCxnSpPr/>
      </xdr:nvCxnSpPr>
      <xdr:spPr>
        <a:xfrm flipV="1">
          <a:off x="14592300" y="932884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82" name="フローチャート: 判断 581"/>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83" name="テキスト ボックス 582"/>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93706</xdr:rowOff>
    </xdr:from>
    <xdr:to>
      <xdr:col>76</xdr:col>
      <xdr:colOff>114300</xdr:colOff>
      <xdr:row>55</xdr:row>
      <xdr:rowOff>23731</xdr:rowOff>
    </xdr:to>
    <xdr:cxnSp macro="">
      <xdr:nvCxnSpPr>
        <xdr:cNvPr id="584" name="直線コネクタ 583"/>
        <xdr:cNvCxnSpPr/>
      </xdr:nvCxnSpPr>
      <xdr:spPr>
        <a:xfrm flipV="1">
          <a:off x="13703300" y="9352006"/>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13142</xdr:rowOff>
    </xdr:from>
    <xdr:to>
      <xdr:col>76</xdr:col>
      <xdr:colOff>165100</xdr:colOff>
      <xdr:row>56</xdr:row>
      <xdr:rowOff>114742</xdr:rowOff>
    </xdr:to>
    <xdr:sp macro="" textlink="">
      <xdr:nvSpPr>
        <xdr:cNvPr id="585" name="フローチャート: 判断 584"/>
        <xdr:cNvSpPr/>
      </xdr:nvSpPr>
      <xdr:spPr>
        <a:xfrm>
          <a:off x="14541500" y="961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105869</xdr:rowOff>
    </xdr:from>
    <xdr:ext cx="534377" cy="259045"/>
    <xdr:sp macro="" textlink="">
      <xdr:nvSpPr>
        <xdr:cNvPr id="586" name="テキスト ボックス 585"/>
        <xdr:cNvSpPr txBox="1"/>
      </xdr:nvSpPr>
      <xdr:spPr>
        <a:xfrm>
          <a:off x="14325111" y="97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153142</xdr:rowOff>
    </xdr:from>
    <xdr:to>
      <xdr:col>71</xdr:col>
      <xdr:colOff>177800</xdr:colOff>
      <xdr:row>55</xdr:row>
      <xdr:rowOff>23731</xdr:rowOff>
    </xdr:to>
    <xdr:cxnSp macro="">
      <xdr:nvCxnSpPr>
        <xdr:cNvPr id="587" name="直線コネクタ 586"/>
        <xdr:cNvCxnSpPr/>
      </xdr:nvCxnSpPr>
      <xdr:spPr>
        <a:xfrm>
          <a:off x="12814300" y="9411442"/>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88626</xdr:rowOff>
    </xdr:from>
    <xdr:to>
      <xdr:col>72</xdr:col>
      <xdr:colOff>38100</xdr:colOff>
      <xdr:row>57</xdr:row>
      <xdr:rowOff>18776</xdr:rowOff>
    </xdr:to>
    <xdr:sp macro="" textlink="">
      <xdr:nvSpPr>
        <xdr:cNvPr id="588" name="フローチャート: 判断 587"/>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9903</xdr:rowOff>
    </xdr:from>
    <xdr:ext cx="534377" cy="259045"/>
    <xdr:sp macro="" textlink="">
      <xdr:nvSpPr>
        <xdr:cNvPr id="589" name="テキスト ボックス 588"/>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23475</xdr:rowOff>
    </xdr:from>
    <xdr:to>
      <xdr:col>67</xdr:col>
      <xdr:colOff>101600</xdr:colOff>
      <xdr:row>57</xdr:row>
      <xdr:rowOff>125075</xdr:rowOff>
    </xdr:to>
    <xdr:sp macro="" textlink="">
      <xdr:nvSpPr>
        <xdr:cNvPr id="590" name="フローチャート: 判断 589"/>
        <xdr:cNvSpPr/>
      </xdr:nvSpPr>
      <xdr:spPr>
        <a:xfrm>
          <a:off x="12763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116202</xdr:rowOff>
    </xdr:from>
    <xdr:ext cx="534377" cy="259045"/>
    <xdr:sp macro="" textlink="">
      <xdr:nvSpPr>
        <xdr:cNvPr id="591" name="テキスト ボックス 590"/>
        <xdr:cNvSpPr txBox="1"/>
      </xdr:nvSpPr>
      <xdr:spPr>
        <a:xfrm>
          <a:off x="12547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147741</xdr:rowOff>
    </xdr:from>
    <xdr:to>
      <xdr:col>85</xdr:col>
      <xdr:colOff>177800</xdr:colOff>
      <xdr:row>56</xdr:row>
      <xdr:rowOff>77891</xdr:rowOff>
    </xdr:to>
    <xdr:sp macro="" textlink="">
      <xdr:nvSpPr>
        <xdr:cNvPr id="597" name="楕円 596"/>
        <xdr:cNvSpPr/>
      </xdr:nvSpPr>
      <xdr:spPr>
        <a:xfrm>
          <a:off x="16268700" y="95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170618</xdr:rowOff>
    </xdr:from>
    <xdr:ext cx="534377" cy="259045"/>
    <xdr:sp macro="" textlink="">
      <xdr:nvSpPr>
        <xdr:cNvPr id="598" name="教育費該当値テキスト"/>
        <xdr:cNvSpPr txBox="1"/>
      </xdr:nvSpPr>
      <xdr:spPr>
        <a:xfrm>
          <a:off x="16370300" y="94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19748</xdr:rowOff>
    </xdr:from>
    <xdr:to>
      <xdr:col>81</xdr:col>
      <xdr:colOff>101600</xdr:colOff>
      <xdr:row>54</xdr:row>
      <xdr:rowOff>121348</xdr:rowOff>
    </xdr:to>
    <xdr:sp macro="" textlink="">
      <xdr:nvSpPr>
        <xdr:cNvPr id="599" name="楕円 598"/>
        <xdr:cNvSpPr/>
      </xdr:nvSpPr>
      <xdr:spPr>
        <a:xfrm>
          <a:off x="15430500" y="92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137875</xdr:rowOff>
    </xdr:from>
    <xdr:ext cx="534377" cy="259045"/>
    <xdr:sp macro="" textlink="">
      <xdr:nvSpPr>
        <xdr:cNvPr id="600" name="テキスト ボックス 599"/>
        <xdr:cNvSpPr txBox="1"/>
      </xdr:nvSpPr>
      <xdr:spPr>
        <a:xfrm>
          <a:off x="15214111" y="90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42906</xdr:rowOff>
    </xdr:from>
    <xdr:to>
      <xdr:col>76</xdr:col>
      <xdr:colOff>165100</xdr:colOff>
      <xdr:row>54</xdr:row>
      <xdr:rowOff>144506</xdr:rowOff>
    </xdr:to>
    <xdr:sp macro="" textlink="">
      <xdr:nvSpPr>
        <xdr:cNvPr id="601" name="楕円 600"/>
        <xdr:cNvSpPr/>
      </xdr:nvSpPr>
      <xdr:spPr>
        <a:xfrm>
          <a:off x="14541500" y="93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161033</xdr:rowOff>
    </xdr:from>
    <xdr:ext cx="534377" cy="259045"/>
    <xdr:sp macro="" textlink="">
      <xdr:nvSpPr>
        <xdr:cNvPr id="602" name="テキスト ボックス 601"/>
        <xdr:cNvSpPr txBox="1"/>
      </xdr:nvSpPr>
      <xdr:spPr>
        <a:xfrm>
          <a:off x="14325111" y="90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144381</xdr:rowOff>
    </xdr:from>
    <xdr:to>
      <xdr:col>72</xdr:col>
      <xdr:colOff>38100</xdr:colOff>
      <xdr:row>55</xdr:row>
      <xdr:rowOff>74531</xdr:rowOff>
    </xdr:to>
    <xdr:sp macro="" textlink="">
      <xdr:nvSpPr>
        <xdr:cNvPr id="603" name="楕円 602"/>
        <xdr:cNvSpPr/>
      </xdr:nvSpPr>
      <xdr:spPr>
        <a:xfrm>
          <a:off x="13652500" y="94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91058</xdr:rowOff>
    </xdr:from>
    <xdr:ext cx="534377" cy="259045"/>
    <xdr:sp macro="" textlink="">
      <xdr:nvSpPr>
        <xdr:cNvPr id="604" name="テキスト ボックス 603"/>
        <xdr:cNvSpPr txBox="1"/>
      </xdr:nvSpPr>
      <xdr:spPr>
        <a:xfrm>
          <a:off x="13436111" y="91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102342</xdr:rowOff>
    </xdr:from>
    <xdr:to>
      <xdr:col>67</xdr:col>
      <xdr:colOff>101600</xdr:colOff>
      <xdr:row>55</xdr:row>
      <xdr:rowOff>32492</xdr:rowOff>
    </xdr:to>
    <xdr:sp macro="" textlink="">
      <xdr:nvSpPr>
        <xdr:cNvPr id="605" name="楕円 604"/>
        <xdr:cNvSpPr/>
      </xdr:nvSpPr>
      <xdr:spPr>
        <a:xfrm>
          <a:off x="12763500" y="93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49019</xdr:rowOff>
    </xdr:from>
    <xdr:ext cx="534377" cy="259045"/>
    <xdr:sp macro="" textlink="">
      <xdr:nvSpPr>
        <xdr:cNvPr id="606" name="テキスト ボックス 605"/>
        <xdr:cNvSpPr txBox="1"/>
      </xdr:nvSpPr>
      <xdr:spPr>
        <a:xfrm>
          <a:off x="12547111" y="91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28" name="直線コネクタ 627"/>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31" name="災害復旧費最大値テキスト"/>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32" name="直線コネクタ 631"/>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48351</xdr:rowOff>
    </xdr:from>
    <xdr:to>
      <xdr:col>85</xdr:col>
      <xdr:colOff>127000</xdr:colOff>
      <xdr:row>75</xdr:row>
      <xdr:rowOff>79166</xdr:rowOff>
    </xdr:to>
    <xdr:cxnSp macro="">
      <xdr:nvCxnSpPr>
        <xdr:cNvPr id="633" name="直線コネクタ 632"/>
        <xdr:cNvCxnSpPr/>
      </xdr:nvCxnSpPr>
      <xdr:spPr>
        <a:xfrm flipV="1">
          <a:off x="15481300" y="12392751"/>
          <a:ext cx="838200" cy="5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485</xdr:rowOff>
    </xdr:from>
    <xdr:ext cx="469744" cy="259045"/>
    <xdr:sp macro="" textlink="">
      <xdr:nvSpPr>
        <xdr:cNvPr id="634" name="災害復旧費平均値テキスト"/>
        <xdr:cNvSpPr txBox="1"/>
      </xdr:nvSpPr>
      <xdr:spPr>
        <a:xfrm>
          <a:off x="16370300" y="1303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35" name="フローチャート: 判断 634"/>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49357</xdr:rowOff>
    </xdr:from>
    <xdr:to>
      <xdr:col>81</xdr:col>
      <xdr:colOff>50800</xdr:colOff>
      <xdr:row>75</xdr:row>
      <xdr:rowOff>79166</xdr:rowOff>
    </xdr:to>
    <xdr:cxnSp macro="">
      <xdr:nvCxnSpPr>
        <xdr:cNvPr id="636" name="直線コネクタ 635"/>
        <xdr:cNvCxnSpPr/>
      </xdr:nvCxnSpPr>
      <xdr:spPr>
        <a:xfrm>
          <a:off x="14592300" y="1290810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37" name="フローチャート: 判断 636"/>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38" name="テキスト ボックス 637"/>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52923</xdr:rowOff>
    </xdr:from>
    <xdr:to>
      <xdr:col>76</xdr:col>
      <xdr:colOff>114300</xdr:colOff>
      <xdr:row>75</xdr:row>
      <xdr:rowOff>49357</xdr:rowOff>
    </xdr:to>
    <xdr:cxnSp macro="">
      <xdr:nvCxnSpPr>
        <xdr:cNvPr id="639" name="直線コネクタ 638"/>
        <xdr:cNvCxnSpPr/>
      </xdr:nvCxnSpPr>
      <xdr:spPr>
        <a:xfrm>
          <a:off x="13703300" y="12568773"/>
          <a:ext cx="889000" cy="3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0" name="フローチャート: 判断 639"/>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129140</xdr:rowOff>
    </xdr:from>
    <xdr:ext cx="469744" cy="259045"/>
    <xdr:sp macro="" textlink="">
      <xdr:nvSpPr>
        <xdr:cNvPr id="641" name="テキスト ボックス 640"/>
        <xdr:cNvSpPr txBox="1"/>
      </xdr:nvSpPr>
      <xdr:spPr>
        <a:xfrm>
          <a:off x="14357428" y="131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52923</xdr:rowOff>
    </xdr:from>
    <xdr:to>
      <xdr:col>71</xdr:col>
      <xdr:colOff>177800</xdr:colOff>
      <xdr:row>76</xdr:row>
      <xdr:rowOff>8117</xdr:rowOff>
    </xdr:to>
    <xdr:cxnSp macro="">
      <xdr:nvCxnSpPr>
        <xdr:cNvPr id="642" name="直線コネクタ 641"/>
        <xdr:cNvCxnSpPr/>
      </xdr:nvCxnSpPr>
      <xdr:spPr>
        <a:xfrm flipV="1">
          <a:off x="12814300" y="12568773"/>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43" name="フローチャート: 判断 642"/>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4233</xdr:rowOff>
    </xdr:from>
    <xdr:ext cx="469744" cy="259045"/>
    <xdr:sp macro="" textlink="">
      <xdr:nvSpPr>
        <xdr:cNvPr id="644" name="テキスト ボックス 643"/>
        <xdr:cNvSpPr txBox="1"/>
      </xdr:nvSpPr>
      <xdr:spPr>
        <a:xfrm>
          <a:off x="13468428" y="132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45" name="フローチャート: 判断 644"/>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148891</xdr:rowOff>
    </xdr:from>
    <xdr:ext cx="469744" cy="259045"/>
    <xdr:sp macro="" textlink="">
      <xdr:nvSpPr>
        <xdr:cNvPr id="646" name="テキスト ボックス 645"/>
        <xdr:cNvSpPr txBox="1"/>
      </xdr:nvSpPr>
      <xdr:spPr>
        <a:xfrm>
          <a:off x="12579428" y="133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169001</xdr:rowOff>
    </xdr:from>
    <xdr:to>
      <xdr:col>85</xdr:col>
      <xdr:colOff>177800</xdr:colOff>
      <xdr:row>72</xdr:row>
      <xdr:rowOff>99151</xdr:rowOff>
    </xdr:to>
    <xdr:sp macro="" textlink="">
      <xdr:nvSpPr>
        <xdr:cNvPr id="652" name="楕円 651"/>
        <xdr:cNvSpPr/>
      </xdr:nvSpPr>
      <xdr:spPr>
        <a:xfrm>
          <a:off x="16268700" y="123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20428</xdr:rowOff>
    </xdr:from>
    <xdr:ext cx="534377" cy="259045"/>
    <xdr:sp macro="" textlink="">
      <xdr:nvSpPr>
        <xdr:cNvPr id="653" name="災害復旧費該当値テキスト"/>
        <xdr:cNvSpPr txBox="1"/>
      </xdr:nvSpPr>
      <xdr:spPr>
        <a:xfrm>
          <a:off x="16370300" y="121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28366</xdr:rowOff>
    </xdr:from>
    <xdr:to>
      <xdr:col>81</xdr:col>
      <xdr:colOff>101600</xdr:colOff>
      <xdr:row>75</xdr:row>
      <xdr:rowOff>129966</xdr:rowOff>
    </xdr:to>
    <xdr:sp macro="" textlink="">
      <xdr:nvSpPr>
        <xdr:cNvPr id="654" name="楕円 653"/>
        <xdr:cNvSpPr/>
      </xdr:nvSpPr>
      <xdr:spPr>
        <a:xfrm>
          <a:off x="15430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121094</xdr:rowOff>
    </xdr:from>
    <xdr:ext cx="469744" cy="259045"/>
    <xdr:sp macro="" textlink="">
      <xdr:nvSpPr>
        <xdr:cNvPr id="655" name="テキスト ボックス 654"/>
        <xdr:cNvSpPr txBox="1"/>
      </xdr:nvSpPr>
      <xdr:spPr>
        <a:xfrm>
          <a:off x="15246428" y="129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170007</xdr:rowOff>
    </xdr:from>
    <xdr:to>
      <xdr:col>76</xdr:col>
      <xdr:colOff>165100</xdr:colOff>
      <xdr:row>75</xdr:row>
      <xdr:rowOff>100157</xdr:rowOff>
    </xdr:to>
    <xdr:sp macro="" textlink="">
      <xdr:nvSpPr>
        <xdr:cNvPr id="656" name="楕円 655"/>
        <xdr:cNvSpPr/>
      </xdr:nvSpPr>
      <xdr:spPr>
        <a:xfrm>
          <a:off x="145415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116684</xdr:rowOff>
    </xdr:from>
    <xdr:ext cx="469744" cy="259045"/>
    <xdr:sp macro="" textlink="">
      <xdr:nvSpPr>
        <xdr:cNvPr id="657" name="テキスト ボックス 656"/>
        <xdr:cNvSpPr txBox="1"/>
      </xdr:nvSpPr>
      <xdr:spPr>
        <a:xfrm>
          <a:off x="14357428" y="126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2123</xdr:rowOff>
    </xdr:from>
    <xdr:to>
      <xdr:col>72</xdr:col>
      <xdr:colOff>38100</xdr:colOff>
      <xdr:row>73</xdr:row>
      <xdr:rowOff>103723</xdr:rowOff>
    </xdr:to>
    <xdr:sp macro="" textlink="">
      <xdr:nvSpPr>
        <xdr:cNvPr id="658" name="楕円 657"/>
        <xdr:cNvSpPr/>
      </xdr:nvSpPr>
      <xdr:spPr>
        <a:xfrm>
          <a:off x="13652500" y="12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120250</xdr:rowOff>
    </xdr:from>
    <xdr:ext cx="534377" cy="259045"/>
    <xdr:sp macro="" textlink="">
      <xdr:nvSpPr>
        <xdr:cNvPr id="659" name="テキスト ボックス 658"/>
        <xdr:cNvSpPr txBox="1"/>
      </xdr:nvSpPr>
      <xdr:spPr>
        <a:xfrm>
          <a:off x="13436111" y="122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128768</xdr:rowOff>
    </xdr:from>
    <xdr:to>
      <xdr:col>67</xdr:col>
      <xdr:colOff>101600</xdr:colOff>
      <xdr:row>76</xdr:row>
      <xdr:rowOff>58917</xdr:rowOff>
    </xdr:to>
    <xdr:sp macro="" textlink="">
      <xdr:nvSpPr>
        <xdr:cNvPr id="660" name="楕円 659"/>
        <xdr:cNvSpPr/>
      </xdr:nvSpPr>
      <xdr:spPr>
        <a:xfrm>
          <a:off x="12763500" y="129875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75445</xdr:rowOff>
    </xdr:from>
    <xdr:ext cx="469744" cy="259045"/>
    <xdr:sp macro="" textlink="">
      <xdr:nvSpPr>
        <xdr:cNvPr id="661" name="テキスト ボックス 660"/>
        <xdr:cNvSpPr txBox="1"/>
      </xdr:nvSpPr>
      <xdr:spPr>
        <a:xfrm>
          <a:off x="12579428" y="1276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86" name="直線コネクタ 685"/>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87" name="公債費最小値テキスト"/>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88" name="直線コネクタ 687"/>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89" name="公債費最大値テキスト"/>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0" name="直線コネクタ 689"/>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99943</xdr:rowOff>
    </xdr:from>
    <xdr:to>
      <xdr:col>85</xdr:col>
      <xdr:colOff>127000</xdr:colOff>
      <xdr:row>93</xdr:row>
      <xdr:rowOff>162655</xdr:rowOff>
    </xdr:to>
    <xdr:cxnSp macro="">
      <xdr:nvCxnSpPr>
        <xdr:cNvPr id="691" name="直線コネクタ 690"/>
        <xdr:cNvCxnSpPr/>
      </xdr:nvCxnSpPr>
      <xdr:spPr>
        <a:xfrm flipV="1">
          <a:off x="15481300" y="16044793"/>
          <a:ext cx="8382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77347</xdr:rowOff>
    </xdr:from>
    <xdr:ext cx="534377" cy="259045"/>
    <xdr:sp macro="" textlink="">
      <xdr:nvSpPr>
        <xdr:cNvPr id="692" name="公債費平均値テキスト"/>
        <xdr:cNvSpPr txBox="1"/>
      </xdr:nvSpPr>
      <xdr:spPr>
        <a:xfrm>
          <a:off x="16370300" y="161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93" name="フローチャート: 判断 692"/>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162655</xdr:rowOff>
    </xdr:from>
    <xdr:to>
      <xdr:col>81</xdr:col>
      <xdr:colOff>50800</xdr:colOff>
      <xdr:row>94</xdr:row>
      <xdr:rowOff>11531</xdr:rowOff>
    </xdr:to>
    <xdr:cxnSp macro="">
      <xdr:nvCxnSpPr>
        <xdr:cNvPr id="694" name="直線コネクタ 693"/>
        <xdr:cNvCxnSpPr/>
      </xdr:nvCxnSpPr>
      <xdr:spPr>
        <a:xfrm flipV="1">
          <a:off x="14592300" y="16107505"/>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95" name="フローチャート: 判断 694"/>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103998</xdr:rowOff>
    </xdr:from>
    <xdr:ext cx="534377" cy="259045"/>
    <xdr:sp macro="" textlink="">
      <xdr:nvSpPr>
        <xdr:cNvPr id="696" name="テキスト ボックス 695"/>
        <xdr:cNvSpPr txBox="1"/>
      </xdr:nvSpPr>
      <xdr:spPr>
        <a:xfrm>
          <a:off x="15214111" y="163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11531</xdr:rowOff>
    </xdr:from>
    <xdr:to>
      <xdr:col>76</xdr:col>
      <xdr:colOff>114300</xdr:colOff>
      <xdr:row>94</xdr:row>
      <xdr:rowOff>57252</xdr:rowOff>
    </xdr:to>
    <xdr:cxnSp macro="">
      <xdr:nvCxnSpPr>
        <xdr:cNvPr id="697" name="直線コネクタ 696"/>
        <xdr:cNvCxnSpPr/>
      </xdr:nvCxnSpPr>
      <xdr:spPr>
        <a:xfrm flipV="1">
          <a:off x="13703300" y="1612783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698" name="フローチャート: 判断 697"/>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122686</xdr:rowOff>
    </xdr:from>
    <xdr:ext cx="534377" cy="259045"/>
    <xdr:sp macro="" textlink="">
      <xdr:nvSpPr>
        <xdr:cNvPr id="699" name="テキスト ボックス 698"/>
        <xdr:cNvSpPr txBox="1"/>
      </xdr:nvSpPr>
      <xdr:spPr>
        <a:xfrm>
          <a:off x="14325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30296</xdr:rowOff>
    </xdr:from>
    <xdr:to>
      <xdr:col>71</xdr:col>
      <xdr:colOff>177800</xdr:colOff>
      <xdr:row>94</xdr:row>
      <xdr:rowOff>57252</xdr:rowOff>
    </xdr:to>
    <xdr:cxnSp macro="">
      <xdr:nvCxnSpPr>
        <xdr:cNvPr id="700" name="直線コネクタ 699"/>
        <xdr:cNvCxnSpPr/>
      </xdr:nvCxnSpPr>
      <xdr:spPr>
        <a:xfrm>
          <a:off x="12814300" y="16146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1" name="フローチャート: 判断 700"/>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109199</xdr:rowOff>
    </xdr:from>
    <xdr:ext cx="534377" cy="259045"/>
    <xdr:sp macro="" textlink="">
      <xdr:nvSpPr>
        <xdr:cNvPr id="702" name="テキスト ボックス 701"/>
        <xdr:cNvSpPr txBox="1"/>
      </xdr:nvSpPr>
      <xdr:spPr>
        <a:xfrm>
          <a:off x="13436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03" name="フローチャート: 判断 702"/>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92415</xdr:rowOff>
    </xdr:from>
    <xdr:ext cx="534377" cy="259045"/>
    <xdr:sp macro="" textlink="">
      <xdr:nvSpPr>
        <xdr:cNvPr id="704" name="テキスト ボックス 703"/>
        <xdr:cNvSpPr txBox="1"/>
      </xdr:nvSpPr>
      <xdr:spPr>
        <a:xfrm>
          <a:off x="12547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49143</xdr:rowOff>
    </xdr:from>
    <xdr:to>
      <xdr:col>85</xdr:col>
      <xdr:colOff>177800</xdr:colOff>
      <xdr:row>93</xdr:row>
      <xdr:rowOff>150743</xdr:rowOff>
    </xdr:to>
    <xdr:sp macro="" textlink="">
      <xdr:nvSpPr>
        <xdr:cNvPr id="710" name="楕円 709"/>
        <xdr:cNvSpPr/>
      </xdr:nvSpPr>
      <xdr:spPr>
        <a:xfrm>
          <a:off x="16268700" y="159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72020</xdr:rowOff>
    </xdr:from>
    <xdr:ext cx="534377" cy="259045"/>
    <xdr:sp macro="" textlink="">
      <xdr:nvSpPr>
        <xdr:cNvPr id="711" name="公債費該当値テキスト"/>
        <xdr:cNvSpPr txBox="1"/>
      </xdr:nvSpPr>
      <xdr:spPr>
        <a:xfrm>
          <a:off x="16370300" y="158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111855</xdr:rowOff>
    </xdr:from>
    <xdr:to>
      <xdr:col>81</xdr:col>
      <xdr:colOff>101600</xdr:colOff>
      <xdr:row>94</xdr:row>
      <xdr:rowOff>42005</xdr:rowOff>
    </xdr:to>
    <xdr:sp macro="" textlink="">
      <xdr:nvSpPr>
        <xdr:cNvPr id="712" name="楕円 711"/>
        <xdr:cNvSpPr/>
      </xdr:nvSpPr>
      <xdr:spPr>
        <a:xfrm>
          <a:off x="15430500" y="160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58532</xdr:rowOff>
    </xdr:from>
    <xdr:ext cx="534377" cy="259045"/>
    <xdr:sp macro="" textlink="">
      <xdr:nvSpPr>
        <xdr:cNvPr id="713" name="テキスト ボックス 712"/>
        <xdr:cNvSpPr txBox="1"/>
      </xdr:nvSpPr>
      <xdr:spPr>
        <a:xfrm>
          <a:off x="15214111" y="158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132181</xdr:rowOff>
    </xdr:from>
    <xdr:to>
      <xdr:col>76</xdr:col>
      <xdr:colOff>165100</xdr:colOff>
      <xdr:row>94</xdr:row>
      <xdr:rowOff>62331</xdr:rowOff>
    </xdr:to>
    <xdr:sp macro="" textlink="">
      <xdr:nvSpPr>
        <xdr:cNvPr id="714" name="楕円 713"/>
        <xdr:cNvSpPr/>
      </xdr:nvSpPr>
      <xdr:spPr>
        <a:xfrm>
          <a:off x="14541500" y="16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78858</xdr:rowOff>
    </xdr:from>
    <xdr:ext cx="534377" cy="259045"/>
    <xdr:sp macro="" textlink="">
      <xdr:nvSpPr>
        <xdr:cNvPr id="715" name="テキスト ボックス 714"/>
        <xdr:cNvSpPr txBox="1"/>
      </xdr:nvSpPr>
      <xdr:spPr>
        <a:xfrm>
          <a:off x="14325111" y="158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6452</xdr:rowOff>
    </xdr:from>
    <xdr:to>
      <xdr:col>72</xdr:col>
      <xdr:colOff>38100</xdr:colOff>
      <xdr:row>94</xdr:row>
      <xdr:rowOff>108052</xdr:rowOff>
    </xdr:to>
    <xdr:sp macro="" textlink="">
      <xdr:nvSpPr>
        <xdr:cNvPr id="716" name="楕円 715"/>
        <xdr:cNvSpPr/>
      </xdr:nvSpPr>
      <xdr:spPr>
        <a:xfrm>
          <a:off x="136525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124579</xdr:rowOff>
    </xdr:from>
    <xdr:ext cx="534377" cy="259045"/>
    <xdr:sp macro="" textlink="">
      <xdr:nvSpPr>
        <xdr:cNvPr id="717" name="テキスト ボックス 716"/>
        <xdr:cNvSpPr txBox="1"/>
      </xdr:nvSpPr>
      <xdr:spPr>
        <a:xfrm>
          <a:off x="13436111" y="158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150946</xdr:rowOff>
    </xdr:from>
    <xdr:to>
      <xdr:col>67</xdr:col>
      <xdr:colOff>101600</xdr:colOff>
      <xdr:row>94</xdr:row>
      <xdr:rowOff>81096</xdr:rowOff>
    </xdr:to>
    <xdr:sp macro="" textlink="">
      <xdr:nvSpPr>
        <xdr:cNvPr id="718" name="楕円 717"/>
        <xdr:cNvSpPr/>
      </xdr:nvSpPr>
      <xdr:spPr>
        <a:xfrm>
          <a:off x="12763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97623</xdr:rowOff>
    </xdr:from>
    <xdr:ext cx="534377" cy="259045"/>
    <xdr:sp macro="" textlink="">
      <xdr:nvSpPr>
        <xdr:cNvPr id="719" name="テキスト ボックス 718"/>
        <xdr:cNvSpPr txBox="1"/>
      </xdr:nvSpPr>
      <xdr:spPr>
        <a:xfrm>
          <a:off x="12547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45" name="直線コネクタ 744"/>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48" name="諸支出金最大値テキスト"/>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49" name="直線コネクタ 748"/>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169092</xdr:rowOff>
    </xdr:from>
    <xdr:to>
      <xdr:col>116</xdr:col>
      <xdr:colOff>63500</xdr:colOff>
      <xdr:row>31</xdr:row>
      <xdr:rowOff>907</xdr:rowOff>
    </xdr:to>
    <xdr:cxnSp macro="">
      <xdr:nvCxnSpPr>
        <xdr:cNvPr id="750" name="直線コネクタ 749"/>
        <xdr:cNvCxnSpPr/>
      </xdr:nvCxnSpPr>
      <xdr:spPr>
        <a:xfrm flipV="1">
          <a:off x="21323300" y="5312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49365</xdr:rowOff>
    </xdr:from>
    <xdr:ext cx="313932" cy="259045"/>
    <xdr:sp macro="" textlink="">
      <xdr:nvSpPr>
        <xdr:cNvPr id="751" name="諸支出金平均値テキスト"/>
        <xdr:cNvSpPr txBox="1"/>
      </xdr:nvSpPr>
      <xdr:spPr>
        <a:xfrm>
          <a:off x="22212300" y="65644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52" name="フローチャート: 判断 751"/>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907</xdr:rowOff>
    </xdr:from>
    <xdr:to>
      <xdr:col>111</xdr:col>
      <xdr:colOff>177800</xdr:colOff>
      <xdr:row>32</xdr:row>
      <xdr:rowOff>9072</xdr:rowOff>
    </xdr:to>
    <xdr:cxnSp macro="">
      <xdr:nvCxnSpPr>
        <xdr:cNvPr id="753" name="直線コネクタ 752"/>
        <xdr:cNvCxnSpPr/>
      </xdr:nvCxnSpPr>
      <xdr:spPr>
        <a:xfrm flipV="1">
          <a:off x="20434300" y="53158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54" name="フローチャート: 判断 753"/>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163665</xdr:rowOff>
    </xdr:from>
    <xdr:ext cx="313932" cy="259045"/>
    <xdr:sp macro="" textlink="">
      <xdr:nvSpPr>
        <xdr:cNvPr id="755" name="テキスト ボックス 754"/>
        <xdr:cNvSpPr txBox="1"/>
      </xdr:nvSpPr>
      <xdr:spPr>
        <a:xfrm>
          <a:off x="21166333" y="6678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9072</xdr:rowOff>
    </xdr:from>
    <xdr:to>
      <xdr:col>107</xdr:col>
      <xdr:colOff>50800</xdr:colOff>
      <xdr:row>32</xdr:row>
      <xdr:rowOff>22134</xdr:rowOff>
    </xdr:to>
    <xdr:cxnSp macro="">
      <xdr:nvCxnSpPr>
        <xdr:cNvPr id="756" name="直線コネクタ 755"/>
        <xdr:cNvCxnSpPr/>
      </xdr:nvCxnSpPr>
      <xdr:spPr>
        <a:xfrm flipV="1">
          <a:off x="19545300" y="54954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57" name="フローチャート: 判断 756"/>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140805</xdr:rowOff>
    </xdr:from>
    <xdr:ext cx="378565" cy="259045"/>
    <xdr:sp macro="" textlink="">
      <xdr:nvSpPr>
        <xdr:cNvPr id="758" name="テキスト ボックス 757"/>
        <xdr:cNvSpPr txBox="1"/>
      </xdr:nvSpPr>
      <xdr:spPr>
        <a:xfrm>
          <a:off x="20245017" y="6313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22134</xdr:rowOff>
    </xdr:from>
    <xdr:to>
      <xdr:col>102</xdr:col>
      <xdr:colOff>114300</xdr:colOff>
      <xdr:row>32</xdr:row>
      <xdr:rowOff>25400</xdr:rowOff>
    </xdr:to>
    <xdr:cxnSp macro="">
      <xdr:nvCxnSpPr>
        <xdr:cNvPr id="759" name="直線コネクタ 758"/>
        <xdr:cNvCxnSpPr/>
      </xdr:nvCxnSpPr>
      <xdr:spPr>
        <a:xfrm flipV="1">
          <a:off x="18656300" y="5508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0" name="フローチャート: 判断 759"/>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21607</xdr:rowOff>
    </xdr:from>
    <xdr:ext cx="378565" cy="259045"/>
    <xdr:sp macro="" textlink="">
      <xdr:nvSpPr>
        <xdr:cNvPr id="761" name="テキスト ボックス 760"/>
        <xdr:cNvSpPr txBox="1"/>
      </xdr:nvSpPr>
      <xdr:spPr>
        <a:xfrm>
          <a:off x="19356017" y="6193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62" name="フローチャート: 判断 761"/>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160400</xdr:rowOff>
    </xdr:from>
    <xdr:ext cx="313932" cy="259045"/>
    <xdr:sp macro="" textlink="">
      <xdr:nvSpPr>
        <xdr:cNvPr id="763" name="テキスト ボックス 762"/>
        <xdr:cNvSpPr txBox="1"/>
      </xdr:nvSpPr>
      <xdr:spPr>
        <a:xfrm>
          <a:off x="18499333" y="66755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118292</xdr:rowOff>
    </xdr:from>
    <xdr:to>
      <xdr:col>116</xdr:col>
      <xdr:colOff>114300</xdr:colOff>
      <xdr:row>31</xdr:row>
      <xdr:rowOff>48442</xdr:rowOff>
    </xdr:to>
    <xdr:sp macro="" textlink="">
      <xdr:nvSpPr>
        <xdr:cNvPr id="769" name="楕円 768"/>
        <xdr:cNvSpPr/>
      </xdr:nvSpPr>
      <xdr:spPr>
        <a:xfrm>
          <a:off x="22110700" y="5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71319</xdr:rowOff>
    </xdr:from>
    <xdr:ext cx="378565" cy="259045"/>
    <xdr:sp macro="" textlink="">
      <xdr:nvSpPr>
        <xdr:cNvPr id="770" name="諸支出金該当値テキスト"/>
        <xdr:cNvSpPr txBox="1"/>
      </xdr:nvSpPr>
      <xdr:spPr>
        <a:xfrm>
          <a:off x="22212300" y="5214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121557</xdr:rowOff>
    </xdr:from>
    <xdr:to>
      <xdr:col>112</xdr:col>
      <xdr:colOff>38100</xdr:colOff>
      <xdr:row>31</xdr:row>
      <xdr:rowOff>51707</xdr:rowOff>
    </xdr:to>
    <xdr:sp macro="" textlink="">
      <xdr:nvSpPr>
        <xdr:cNvPr id="771" name="楕円 770"/>
        <xdr:cNvSpPr/>
      </xdr:nvSpPr>
      <xdr:spPr>
        <a:xfrm>
          <a:off x="21272500" y="52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68234</xdr:rowOff>
    </xdr:from>
    <xdr:ext cx="378565" cy="259045"/>
    <xdr:sp macro="" textlink="">
      <xdr:nvSpPr>
        <xdr:cNvPr id="772" name="テキスト ボックス 771"/>
        <xdr:cNvSpPr txBox="1"/>
      </xdr:nvSpPr>
      <xdr:spPr>
        <a:xfrm>
          <a:off x="21134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129722</xdr:rowOff>
    </xdr:from>
    <xdr:to>
      <xdr:col>107</xdr:col>
      <xdr:colOff>101600</xdr:colOff>
      <xdr:row>32</xdr:row>
      <xdr:rowOff>59872</xdr:rowOff>
    </xdr:to>
    <xdr:sp macro="" textlink="">
      <xdr:nvSpPr>
        <xdr:cNvPr id="773" name="楕円 772"/>
        <xdr:cNvSpPr/>
      </xdr:nvSpPr>
      <xdr:spPr>
        <a:xfrm>
          <a:off x="20383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76399</xdr:rowOff>
    </xdr:from>
    <xdr:ext cx="378565" cy="259045"/>
    <xdr:sp macro="" textlink="">
      <xdr:nvSpPr>
        <xdr:cNvPr id="774" name="テキスト ボックス 773"/>
        <xdr:cNvSpPr txBox="1"/>
      </xdr:nvSpPr>
      <xdr:spPr>
        <a:xfrm>
          <a:off x="20245017" y="5219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142784</xdr:rowOff>
    </xdr:from>
    <xdr:to>
      <xdr:col>102</xdr:col>
      <xdr:colOff>165100</xdr:colOff>
      <xdr:row>32</xdr:row>
      <xdr:rowOff>72934</xdr:rowOff>
    </xdr:to>
    <xdr:sp macro="" textlink="">
      <xdr:nvSpPr>
        <xdr:cNvPr id="775" name="楕円 774"/>
        <xdr:cNvSpPr/>
      </xdr:nvSpPr>
      <xdr:spPr>
        <a:xfrm>
          <a:off x="19494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89461</xdr:rowOff>
    </xdr:from>
    <xdr:ext cx="378565" cy="259045"/>
    <xdr:sp macro="" textlink="">
      <xdr:nvSpPr>
        <xdr:cNvPr id="776" name="テキスト ボックス 775"/>
        <xdr:cNvSpPr txBox="1"/>
      </xdr:nvSpPr>
      <xdr:spPr>
        <a:xfrm>
          <a:off x="19356017" y="523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146050</xdr:rowOff>
    </xdr:from>
    <xdr:to>
      <xdr:col>98</xdr:col>
      <xdr:colOff>38100</xdr:colOff>
      <xdr:row>32</xdr:row>
      <xdr:rowOff>76200</xdr:rowOff>
    </xdr:to>
    <xdr:sp macro="" textlink="">
      <xdr:nvSpPr>
        <xdr:cNvPr id="777" name="楕円 776"/>
        <xdr:cNvSpPr/>
      </xdr:nvSpPr>
      <xdr:spPr>
        <a:xfrm>
          <a:off x="18605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92727</xdr:rowOff>
    </xdr:from>
    <xdr:ext cx="378565" cy="259045"/>
    <xdr:sp macro="" textlink="">
      <xdr:nvSpPr>
        <xdr:cNvPr id="778" name="テキスト ボックス 777"/>
        <xdr:cNvSpPr txBox="1"/>
      </xdr:nvSpPr>
      <xdr:spPr>
        <a:xfrm>
          <a:off x="18467017" y="523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178,763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年度と比較すると、新庁舎整備などの減などにより減少したものの、類似団体との比較では、情報化基盤光ケーブル推進事業補助金などの影響により依然として高い水準で推移している。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214,249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年度と比較すると、子育て世帯や住民税非課税世帯等への臨時特別給付金事業の減などにより減少したものの、類似団体との比較では高い水準にある。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年度と比較すると、防災情報ネットワーク整備費などの増により増加し、類似団体との比較では高い水準で推移している。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59,926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学校施設、文化体育館、公民館整備費の減などにより減少し、類似団体との比較では同程度となっているが、今後は小・中学校の増改築や公民館の改築が控える中、高水準で推移する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71,087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も全体的に高い水準で推移している。要因としては、市町村合併後の新市の均衡ある発展を目指すため、合併特例債を活用した基盤整備事業を集中的に行ってきたことによる元利償還金の増加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年度以降、合併特例期間の終了に伴う普通交付税の段階的縮減が始まり一般財源が減少した結果、取り崩し額が増加し、基金残高が年々減少していた。しかし、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年度以降は歳計剰余金処分などの積立額が取り崩し額を上回っており、基金残高が増加している。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実質収支比率については、地方税等の歳入一般財源が増加し、災害復旧費等の減少したため、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年度は単年度収支や財政調整基金の積立金が減少し、取り崩し額が増加したため、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連結実質赤字比率については、長年赤字が続いていた国民健康保険特別会計が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年度から黒字に転じたことで全会計黒字となっている。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近年、モーターボート競走事業会計においては、スマートフォンやパソコンなどインターネットを使って全国から舟券を購入できる「電話投票」が定着し、経営が安定化し収益が増加している。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今後も、各会計において、効率的な事業運営と経営の見直しや料金の適正化などを行い、財政の健全化に努める。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86127243</v>
      </c>
      <c r="BO4" s="371"/>
      <c r="BP4" s="371"/>
      <c r="BQ4" s="371"/>
      <c r="BR4" s="371"/>
      <c r="BS4" s="371"/>
      <c r="BT4" s="371"/>
      <c r="BU4" s="372"/>
      <c r="BV4" s="370">
        <v>88171278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4.3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83358413</v>
      </c>
      <c r="BO5" s="439"/>
      <c r="BP5" s="439"/>
      <c r="BQ5" s="439"/>
      <c r="BR5" s="439"/>
      <c r="BS5" s="439"/>
      <c r="BT5" s="439"/>
      <c r="BU5" s="440"/>
      <c r="BV5" s="438">
        <v>86011095</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88</v>
      </c>
      <c r="CU5" s="405"/>
      <c r="CV5" s="405"/>
      <c r="CW5" s="405"/>
      <c r="CX5" s="405"/>
      <c r="CY5" s="405"/>
      <c r="CZ5" s="405"/>
      <c r="DA5" s="406"/>
      <c r="DB5" s="404">
        <v>85.2</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2768830</v>
      </c>
      <c r="BO6" s="439"/>
      <c r="BP6" s="439"/>
      <c r="BQ6" s="439"/>
      <c r="BR6" s="439"/>
      <c r="BS6" s="439"/>
      <c r="BT6" s="439"/>
      <c r="BU6" s="440"/>
      <c r="BV6" s="438">
        <v>2160183</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89.1</v>
      </c>
      <c r="CU6" s="445"/>
      <c r="CV6" s="445"/>
      <c r="CW6" s="445"/>
      <c r="CX6" s="445"/>
      <c r="CY6" s="445"/>
      <c r="CZ6" s="445"/>
      <c r="DA6" s="446"/>
      <c r="DB6" s="444">
        <v>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577672</v>
      </c>
      <c r="BO7" s="439"/>
      <c r="BP7" s="439"/>
      <c r="BQ7" s="439"/>
      <c r="BR7" s="439"/>
      <c r="BS7" s="439"/>
      <c r="BT7" s="439"/>
      <c r="BU7" s="440"/>
      <c r="BV7" s="438">
        <v>633760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34709384</v>
      </c>
      <c r="CU7" s="439"/>
      <c r="CV7" s="439"/>
      <c r="CW7" s="439"/>
      <c r="CX7" s="439"/>
      <c r="CY7" s="439"/>
      <c r="CZ7" s="439"/>
      <c r="DA7" s="440"/>
      <c r="DB7" s="438">
        <v>35430604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2191158</v>
      </c>
      <c r="BO8" s="439"/>
      <c r="BP8" s="439"/>
      <c r="BQ8" s="439"/>
      <c r="BR8" s="439"/>
      <c r="BS8" s="439"/>
      <c r="BT8" s="439"/>
      <c r="BU8" s="440"/>
      <c r="BV8" s="438">
        <v>1526423</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0.43</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117373</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95</v>
      </c>
      <c r="AV9" s="434"/>
      <c r="AW9" s="434"/>
      <c r="AX9" s="434"/>
      <c r="AY9" s="435" t="s">
        <v>116</v>
      </c>
      <c r="AZ9" s="436"/>
      <c r="BA9" s="436"/>
      <c r="BB9" s="436"/>
      <c r="BC9" s="436"/>
      <c r="BD9" s="436"/>
      <c r="BE9" s="436"/>
      <c r="BF9" s="436"/>
      <c r="BG9" s="436"/>
      <c r="BH9" s="436"/>
      <c r="BI9" s="436"/>
      <c r="BJ9" s="436"/>
      <c r="BK9" s="436"/>
      <c r="BL9" s="436"/>
      <c r="BM9" s="437"/>
      <c r="BN9" s="438">
        <v>664735</v>
      </c>
      <c r="BO9" s="439"/>
      <c r="BP9" s="439"/>
      <c r="BQ9" s="439"/>
      <c r="BR9" s="439"/>
      <c r="BS9" s="439"/>
      <c r="BT9" s="439"/>
      <c r="BU9" s="440"/>
      <c r="BV9" s="438">
        <v>-51386</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18.2</v>
      </c>
      <c r="CU9" s="405"/>
      <c r="CV9" s="405"/>
      <c r="CW9" s="405"/>
      <c r="CX9" s="405"/>
      <c r="CY9" s="405"/>
      <c r="CZ9" s="405"/>
      <c r="DA9" s="406"/>
      <c r="DB9" s="404">
        <v>17.7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122785</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117</v>
      </c>
      <c r="BO10" s="439"/>
      <c r="BP10" s="439"/>
      <c r="BQ10" s="439"/>
      <c r="BR10" s="439"/>
      <c r="BS10" s="439"/>
      <c r="BT10" s="439"/>
      <c r="BU10" s="440"/>
      <c r="BV10" s="438">
        <v>1175393</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120</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116972</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607744</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116161</v>
      </c>
      <c r="S13" s="492"/>
      <c r="T13" s="492"/>
      <c r="U13" s="492"/>
      <c r="V13" s="493"/>
      <c r="W13" s="417" t="s">
        <v>140</v>
      </c>
      <c r="X13" s="418"/>
      <c r="Y13" s="418"/>
      <c r="Z13" s="418"/>
      <c r="AA13" s="418"/>
      <c r="AB13" s="408"/>
      <c r="AC13" s="458">
        <v>5930</v>
      </c>
      <c r="AD13" s="459"/>
      <c r="AE13" s="459"/>
      <c r="AF13" s="459"/>
      <c r="AG13" s="501"/>
      <c r="AH13" s="458">
        <v>7008</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57108</v>
      </c>
      <c r="BO13" s="439"/>
      <c r="BP13" s="439"/>
      <c r="BQ13" s="439"/>
      <c r="BR13" s="439"/>
      <c r="BS13" s="439"/>
      <c r="BT13" s="439"/>
      <c r="BU13" s="440"/>
      <c r="BV13" s="438">
        <v>1124007</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12.6</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118400</v>
      </c>
      <c r="S14" s="492"/>
      <c r="T14" s="492"/>
      <c r="U14" s="492"/>
      <c r="V14" s="493"/>
      <c r="W14" s="397"/>
      <c r="X14" s="398"/>
      <c r="Y14" s="398"/>
      <c r="Z14" s="398"/>
      <c r="AA14" s="398"/>
      <c r="AB14" s="387"/>
      <c r="AC14" s="494">
        <v>10.7</v>
      </c>
      <c r="AD14" s="495"/>
      <c r="AE14" s="495"/>
      <c r="AF14" s="495"/>
      <c r="AG14" s="496"/>
      <c r="AH14" s="494">
        <v>12.1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114.4</v>
      </c>
      <c r="CU14" s="506"/>
      <c r="CV14" s="506"/>
      <c r="CW14" s="506"/>
      <c r="CX14" s="506"/>
      <c r="CY14" s="506"/>
      <c r="CZ14" s="506"/>
      <c r="DA14" s="507"/>
      <c r="DB14" s="505">
        <v>115.2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117693</v>
      </c>
      <c r="S15" s="492"/>
      <c r="T15" s="492"/>
      <c r="U15" s="492"/>
      <c r="V15" s="493"/>
      <c r="W15" s="417" t="s">
        <v>148</v>
      </c>
      <c r="X15" s="418"/>
      <c r="Y15" s="418"/>
      <c r="Z15" s="418"/>
      <c r="AA15" s="418"/>
      <c r="AB15" s="408"/>
      <c r="AC15" s="458">
        <v>12895</v>
      </c>
      <c r="AD15" s="459"/>
      <c r="AE15" s="459"/>
      <c r="AF15" s="459"/>
      <c r="AG15" s="501"/>
      <c r="AH15" s="458">
        <v>13477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13190094</v>
      </c>
      <c r="BO15" s="371"/>
      <c r="BP15" s="371"/>
      <c r="BQ15" s="371"/>
      <c r="BR15" s="371"/>
      <c r="BS15" s="371"/>
      <c r="BT15" s="371"/>
      <c r="BU15" s="372"/>
      <c r="BV15" s="370">
        <v>12554179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23.2</v>
      </c>
      <c r="AD16" s="495"/>
      <c r="AE16" s="495"/>
      <c r="AF16" s="495"/>
      <c r="AG16" s="496"/>
      <c r="AH16" s="494">
        <v>23.4</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30845434</v>
      </c>
      <c r="BO16" s="439"/>
      <c r="BP16" s="439"/>
      <c r="BQ16" s="439"/>
      <c r="BR16" s="439"/>
      <c r="BS16" s="439"/>
      <c r="BT16" s="439"/>
      <c r="BU16" s="440"/>
      <c r="BV16" s="438">
        <v>30630787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36706</v>
      </c>
      <c r="AD17" s="459"/>
      <c r="AE17" s="459"/>
      <c r="AF17" s="459"/>
      <c r="AG17" s="501"/>
      <c r="AH17" s="458">
        <v>37208</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16576936</v>
      </c>
      <c r="BO17" s="439"/>
      <c r="BP17" s="439"/>
      <c r="BQ17" s="439"/>
      <c r="BR17" s="439"/>
      <c r="BS17" s="439"/>
      <c r="BT17" s="439"/>
      <c r="BU17" s="440"/>
      <c r="BV17" s="438">
        <v>15754270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487.6</v>
      </c>
      <c r="M18" s="523"/>
      <c r="N18" s="523"/>
      <c r="O18" s="523"/>
      <c r="P18" s="523"/>
      <c r="Q18" s="523"/>
      <c r="R18" s="524"/>
      <c r="S18" s="524"/>
      <c r="T18" s="524"/>
      <c r="U18" s="524"/>
      <c r="V18" s="525"/>
      <c r="W18" s="419"/>
      <c r="X18" s="420"/>
      <c r="Y18" s="420"/>
      <c r="Z18" s="420"/>
      <c r="AA18" s="420"/>
      <c r="AB18" s="411"/>
      <c r="AC18" s="526">
        <v>66.099999999999994</v>
      </c>
      <c r="AD18" s="527"/>
      <c r="AE18" s="527"/>
      <c r="AF18" s="527"/>
      <c r="AG18" s="528"/>
      <c r="AH18" s="526">
        <v>64.5</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31002059</v>
      </c>
      <c r="BO18" s="439"/>
      <c r="BP18" s="439"/>
      <c r="BQ18" s="439"/>
      <c r="BR18" s="439"/>
      <c r="BS18" s="439"/>
      <c r="BT18" s="439"/>
      <c r="BU18" s="440"/>
      <c r="BV18" s="438">
        <v>30698747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241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44185733</v>
      </c>
      <c r="BO19" s="439"/>
      <c r="BP19" s="439"/>
      <c r="BQ19" s="439"/>
      <c r="BR19" s="439"/>
      <c r="BS19" s="439"/>
      <c r="BT19" s="439"/>
      <c r="BU19" s="440"/>
      <c r="BV19" s="438">
        <v>43712035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44192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87623315</v>
      </c>
      <c r="BO22" s="371"/>
      <c r="BP22" s="371"/>
      <c r="BQ22" s="371"/>
      <c r="BR22" s="371"/>
      <c r="BS22" s="371"/>
      <c r="BT22" s="371"/>
      <c r="BU22" s="372"/>
      <c r="BV22" s="370">
        <v>88654556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62511835</v>
      </c>
      <c r="BO23" s="439"/>
      <c r="BP23" s="439"/>
      <c r="BQ23" s="439"/>
      <c r="BR23" s="439"/>
      <c r="BS23" s="439"/>
      <c r="BT23" s="439"/>
      <c r="BU23" s="440"/>
      <c r="BV23" s="438">
        <v>61540186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9630</v>
      </c>
      <c r="R24" s="459"/>
      <c r="S24" s="459"/>
      <c r="T24" s="459"/>
      <c r="U24" s="459"/>
      <c r="V24" s="501"/>
      <c r="W24" s="566"/>
      <c r="X24" s="554"/>
      <c r="Y24" s="555"/>
      <c r="Z24" s="457" t="s">
        <v>173</v>
      </c>
      <c r="AA24" s="431"/>
      <c r="AB24" s="431"/>
      <c r="AC24" s="431"/>
      <c r="AD24" s="431"/>
      <c r="AE24" s="431"/>
      <c r="AF24" s="431"/>
      <c r="AG24" s="432"/>
      <c r="AH24" s="458">
        <v>1152</v>
      </c>
      <c r="AI24" s="459"/>
      <c r="AJ24" s="459"/>
      <c r="AK24" s="459"/>
      <c r="AL24" s="501"/>
      <c r="AM24" s="458">
        <v>3532032</v>
      </c>
      <c r="AN24" s="459"/>
      <c r="AO24" s="459"/>
      <c r="AP24" s="459"/>
      <c r="AQ24" s="459"/>
      <c r="AR24" s="501"/>
      <c r="AS24" s="458">
        <v>3066</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66378407</v>
      </c>
      <c r="BO24" s="439"/>
      <c r="BP24" s="439"/>
      <c r="BQ24" s="439"/>
      <c r="BR24" s="439"/>
      <c r="BS24" s="439"/>
      <c r="BT24" s="439"/>
      <c r="BU24" s="440"/>
      <c r="BV24" s="438">
        <v>65610093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2</v>
      </c>
      <c r="M25" s="459"/>
      <c r="N25" s="459"/>
      <c r="O25" s="459"/>
      <c r="P25" s="501"/>
      <c r="Q25" s="458">
        <v>7700</v>
      </c>
      <c r="R25" s="459"/>
      <c r="S25" s="459"/>
      <c r="T25" s="459"/>
      <c r="U25" s="459"/>
      <c r="V25" s="501"/>
      <c r="W25" s="566"/>
      <c r="X25" s="554"/>
      <c r="Y25" s="555"/>
      <c r="Z25" s="457" t="s">
        <v>176</v>
      </c>
      <c r="AA25" s="431"/>
      <c r="AB25" s="431"/>
      <c r="AC25" s="431"/>
      <c r="AD25" s="431"/>
      <c r="AE25" s="431"/>
      <c r="AF25" s="431"/>
      <c r="AG25" s="432"/>
      <c r="AH25" s="458">
        <v>180</v>
      </c>
      <c r="AI25" s="459"/>
      <c r="AJ25" s="459"/>
      <c r="AK25" s="459"/>
      <c r="AL25" s="501"/>
      <c r="AM25" s="458">
        <v>534780</v>
      </c>
      <c r="AN25" s="459"/>
      <c r="AO25" s="459"/>
      <c r="AP25" s="459"/>
      <c r="AQ25" s="459"/>
      <c r="AR25" s="501"/>
      <c r="AS25" s="458">
        <v>2971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9743079</v>
      </c>
      <c r="BO25" s="371"/>
      <c r="BP25" s="371"/>
      <c r="BQ25" s="371"/>
      <c r="BR25" s="371"/>
      <c r="BS25" s="371"/>
      <c r="BT25" s="371"/>
      <c r="BU25" s="372"/>
      <c r="BV25" s="370">
        <v>11677153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6900</v>
      </c>
      <c r="R26" s="459"/>
      <c r="S26" s="459"/>
      <c r="T26" s="459"/>
      <c r="U26" s="459"/>
      <c r="V26" s="501"/>
      <c r="W26" s="566"/>
      <c r="X26" s="554"/>
      <c r="Y26" s="555"/>
      <c r="Z26" s="457" t="s">
        <v>179</v>
      </c>
      <c r="AA26" s="578"/>
      <c r="AB26" s="578"/>
      <c r="AC26" s="578"/>
      <c r="AD26" s="578"/>
      <c r="AE26" s="578"/>
      <c r="AF26" s="578"/>
      <c r="AG26" s="579"/>
      <c r="AH26" s="458">
        <v>78</v>
      </c>
      <c r="AI26" s="459"/>
      <c r="AJ26" s="459"/>
      <c r="AK26" s="459"/>
      <c r="AL26" s="501"/>
      <c r="AM26" s="458">
        <v>262080</v>
      </c>
      <c r="AN26" s="459"/>
      <c r="AO26" s="459"/>
      <c r="AP26" s="459"/>
      <c r="AQ26" s="459"/>
      <c r="AR26" s="501"/>
      <c r="AS26" s="458">
        <v>3360</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v>3000000</v>
      </c>
      <c r="BO26" s="439"/>
      <c r="BP26" s="439"/>
      <c r="BQ26" s="439"/>
      <c r="BR26" s="439"/>
      <c r="BS26" s="439"/>
      <c r="BT26" s="439"/>
      <c r="BU26" s="440"/>
      <c r="BV26" s="438">
        <v>3000000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5030</v>
      </c>
      <c r="R27" s="459"/>
      <c r="S27" s="459"/>
      <c r="T27" s="459"/>
      <c r="U27" s="459"/>
      <c r="V27" s="501"/>
      <c r="W27" s="566"/>
      <c r="X27" s="554"/>
      <c r="Y27" s="555"/>
      <c r="Z27" s="457" t="s">
        <v>182</v>
      </c>
      <c r="AA27" s="431"/>
      <c r="AB27" s="431"/>
      <c r="AC27" s="431"/>
      <c r="AD27" s="431"/>
      <c r="AE27" s="431"/>
      <c r="AF27" s="431"/>
      <c r="AG27" s="432"/>
      <c r="AH27" s="458">
        <v>8</v>
      </c>
      <c r="AI27" s="459"/>
      <c r="AJ27" s="459"/>
      <c r="AK27" s="459"/>
      <c r="AL27" s="501"/>
      <c r="AM27" s="458">
        <v>31664</v>
      </c>
      <c r="AN27" s="459"/>
      <c r="AO27" s="459"/>
      <c r="AP27" s="459"/>
      <c r="AQ27" s="459"/>
      <c r="AR27" s="501"/>
      <c r="AS27" s="458">
        <v>3958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v>1656687</v>
      </c>
      <c r="BO27" s="548"/>
      <c r="BP27" s="548"/>
      <c r="BQ27" s="548"/>
      <c r="BR27" s="548"/>
      <c r="BS27" s="548"/>
      <c r="BT27" s="548"/>
      <c r="BU27" s="549"/>
      <c r="BV27" s="547">
        <v>1651508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4590</v>
      </c>
      <c r="R28" s="459"/>
      <c r="S28" s="459"/>
      <c r="T28" s="459"/>
      <c r="U28" s="459"/>
      <c r="V28" s="501"/>
      <c r="W28" s="566"/>
      <c r="X28" s="554"/>
      <c r="Y28" s="555"/>
      <c r="Z28" s="457" t="s">
        <v>185</v>
      </c>
      <c r="AA28" s="431"/>
      <c r="AB28" s="431"/>
      <c r="AC28" s="431"/>
      <c r="AD28" s="431"/>
      <c r="AE28" s="431"/>
      <c r="AF28" s="431"/>
      <c r="AG28" s="432"/>
      <c r="AH28" s="458" t="s">
        <v>128</v>
      </c>
      <c r="AI28" s="459"/>
      <c r="AJ28" s="459"/>
      <c r="AK28" s="459"/>
      <c r="AL28" s="501"/>
      <c r="AM28" s="458" t="s">
        <v>128</v>
      </c>
      <c r="AN28" s="459"/>
      <c r="AO28" s="459"/>
      <c r="AP28" s="459"/>
      <c r="AQ28" s="459"/>
      <c r="AR28" s="501"/>
      <c r="AS28" s="458" t="s">
        <v>128</v>
      </c>
      <c r="AT28" s="459"/>
      <c r="AU28" s="459"/>
      <c r="AV28" s="459"/>
      <c r="AW28" s="459"/>
      <c r="AX28" s="460"/>
      <c r="AY28" s="580" t="s">
        <v>186</v>
      </c>
      <c r="AZ28" s="581"/>
      <c r="BA28" s="581"/>
      <c r="BB28" s="582"/>
      <c r="BC28" s="367" t="s">
        <v>49</v>
      </c>
      <c r="BD28" s="368"/>
      <c r="BE28" s="368"/>
      <c r="BF28" s="368"/>
      <c r="BG28" s="368"/>
      <c r="BH28" s="368"/>
      <c r="BI28" s="368"/>
      <c r="BJ28" s="368"/>
      <c r="BK28" s="368"/>
      <c r="BL28" s="368"/>
      <c r="BM28" s="369"/>
      <c r="BN28" s="370">
        <v>3307615</v>
      </c>
      <c r="BO28" s="371"/>
      <c r="BP28" s="371"/>
      <c r="BQ28" s="371"/>
      <c r="BR28" s="371"/>
      <c r="BS28" s="371"/>
      <c r="BT28" s="371"/>
      <c r="BU28" s="372"/>
      <c r="BV28" s="370">
        <v>3115243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26</v>
      </c>
      <c r="M29" s="459"/>
      <c r="N29" s="459"/>
      <c r="O29" s="459"/>
      <c r="P29" s="501"/>
      <c r="Q29" s="458">
        <v>4380</v>
      </c>
      <c r="R29" s="459"/>
      <c r="S29" s="459"/>
      <c r="T29" s="459"/>
      <c r="U29" s="459"/>
      <c r="V29" s="501"/>
      <c r="W29" s="567"/>
      <c r="X29" s="568"/>
      <c r="Y29" s="569"/>
      <c r="Z29" s="457" t="s">
        <v>188</v>
      </c>
      <c r="AA29" s="431"/>
      <c r="AB29" s="431"/>
      <c r="AC29" s="431"/>
      <c r="AD29" s="431"/>
      <c r="AE29" s="431"/>
      <c r="AF29" s="431"/>
      <c r="AG29" s="432"/>
      <c r="AH29" s="458">
        <v>1160</v>
      </c>
      <c r="AI29" s="459"/>
      <c r="AJ29" s="459"/>
      <c r="AK29" s="459"/>
      <c r="AL29" s="501"/>
      <c r="AM29" s="458">
        <v>3563696</v>
      </c>
      <c r="AN29" s="459"/>
      <c r="AO29" s="459"/>
      <c r="AP29" s="459"/>
      <c r="AQ29" s="459"/>
      <c r="AR29" s="501"/>
      <c r="AS29" s="458">
        <v>3072</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398771</v>
      </c>
      <c r="BO29" s="439"/>
      <c r="BP29" s="439"/>
      <c r="BQ29" s="439"/>
      <c r="BR29" s="439"/>
      <c r="BS29" s="439"/>
      <c r="BT29" s="439"/>
      <c r="BU29" s="440"/>
      <c r="BV29" s="438">
        <v>403044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97.8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18622642</v>
      </c>
      <c r="BO30" s="548"/>
      <c r="BP30" s="548"/>
      <c r="BQ30" s="548"/>
      <c r="BR30" s="548"/>
      <c r="BS30" s="548"/>
      <c r="BT30" s="548"/>
      <c r="BU30" s="549"/>
      <c r="BV30" s="547">
        <v>15336994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199</v>
      </c>
      <c r="X33" s="396"/>
      <c r="Y33" s="396"/>
      <c r="Z33" s="396"/>
      <c r="AA33" s="396"/>
      <c r="AB33" s="396"/>
      <c r="AC33" s="396"/>
      <c r="AD33" s="396"/>
      <c r="AE33" s="396"/>
      <c r="AF33" s="396"/>
      <c r="AG33" s="396"/>
      <c r="AH33" s="396"/>
      <c r="AI33" s="396"/>
      <c r="AJ33" s="396"/>
      <c r="AK33" s="396"/>
      <c r="AL33" s="206"/>
      <c r="AM33" s="425" t="s">
        <v>197</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197</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IF('各会計、関係団体の財政状況及び健全化判断比率'!B36="","",'各会計、関係団体の財政状況及び健全化判断比率'!B36)</f>
        <v>観光施設特別会計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佐賀県後期高齢者医療広域連合（一般会計）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唐津市土地開発公社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有線テレビ事業特別会計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介護保険特別会計（普通会計除く）</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佐賀県後期高齢者医療広域連合（特別会計）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唐津市文化事業団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介護保険特別会計（うち普通会計分）</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後期高齢者医療特別会計（普通会計除く）</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佐賀市町総合事務組合（一般会計）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肥前風力エネルギー開発</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後期高齢者医療特別会計（うち普通会計分）</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IF('各会計、関係団体の財政状況及び健全化判断比率'!B34="","",'各会計、関係団体の財政状況及び健全化判断比率'!B34)</f>
        <v>市民病院きたはた事業会計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佐賀市町総合事務組合（特別会計）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桃山天下市</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12</v>
      </c>
      <c r="AN38" s="597"/>
      <c r="AO38" s="598" t="str">
        <f>IF('各会計、関係団体の財政状況及び健全化判断比率'!B35="","",'各会計、関係団体の財政状況及び健全化判断比率'!B35)</f>
        <v>モーターボート競走事業会計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鳴神の庄</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鳴神温泉</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24</v>
      </c>
      <c r="CP40" s="597"/>
      <c r="CQ40" s="598" t="str">
        <f>IF('各会計、関係団体の財政状況及び健全化判断比率'!BS13="","",'各会計、関係団体の財政状況及び健全化判断比率'!BS13)</f>
        <v>キコリななやま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25</v>
      </c>
      <c r="CP41" s="597"/>
      <c r="CQ41" s="598" t="str">
        <f>IF('各会計、関係団体の財政状況及び健全化判断比率'!BS14="","",'各会計、関係団体の財政状況及び健全化判断比率'!BS14)</f>
        <v>唐津市スポーツ協会</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71yqTWkSgQwK0C6q5U6lEFLs4g/XCIu1hrbEVUuE3YnsvY9uXF1baHUbJwhZvpfDCWd4Ds71WwlRU8Et2Eyw==" saltValue="vIsR2GUiEuk3ZRVogEWhw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J35" sqref="J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3" t="s">
        <v>574</v>
      </c>
      <c r="D34" s="1153"/>
      <c r="E34" s="1154"/>
      <c r="F34" s="32">
        <v>15.63</v>
      </c>
      <c r="G34" s="33">
        <v>19.079999999999998</v>
      </c>
      <c r="H34" s="33">
        <v>16.27</v>
      </c>
      <c r="I34" s="33">
        <v>19.309999999999999</v>
      </c>
      <c r="J34" s="34">
        <v>33.11</v>
      </c>
      <c r="K34" s="22"/>
      <c r="L34" s="22"/>
      <c r="M34" s="22"/>
      <c r="N34" s="22"/>
      <c r="O34" s="22"/>
      <c r="P34" s="22"/>
    </row>
    <row r="35" spans="1:16" ht="39" customHeight="1" x14ac:dyDescent="0.15">
      <c r="A35" s="22"/>
      <c r="B35" s="35"/>
      <c r="C35" s="1147" t="s">
        <v>575</v>
      </c>
      <c r="D35" s="1148"/>
      <c r="E35" s="1149"/>
      <c r="F35" s="36">
        <v>5.05</v>
      </c>
      <c r="G35" s="37">
        <v>5.89</v>
      </c>
      <c r="H35" s="37">
        <v>6.08</v>
      </c>
      <c r="I35" s="37">
        <v>6.71</v>
      </c>
      <c r="J35" s="38">
        <v>7.1</v>
      </c>
      <c r="K35" s="22"/>
      <c r="L35" s="22"/>
      <c r="M35" s="22"/>
      <c r="N35" s="22"/>
      <c r="O35" s="22"/>
      <c r="P35" s="22"/>
    </row>
    <row r="36" spans="1:16" ht="39" customHeight="1" x14ac:dyDescent="0.15">
      <c r="A36" s="22"/>
      <c r="B36" s="35"/>
      <c r="C36" s="1147" t="s">
        <v>576</v>
      </c>
      <c r="D36" s="1148"/>
      <c r="E36" s="1149"/>
      <c r="F36" s="36">
        <v>1.62</v>
      </c>
      <c r="G36" s="37">
        <v>2.66</v>
      </c>
      <c r="H36" s="37">
        <v>4.46</v>
      </c>
      <c r="I36" s="37">
        <v>4.21</v>
      </c>
      <c r="J36" s="38">
        <v>6.22</v>
      </c>
      <c r="K36" s="22"/>
      <c r="L36" s="22"/>
      <c r="M36" s="22"/>
      <c r="N36" s="22"/>
      <c r="O36" s="22"/>
      <c r="P36" s="22"/>
    </row>
    <row r="37" spans="1:16" ht="39" customHeight="1" x14ac:dyDescent="0.15">
      <c r="A37" s="22"/>
      <c r="B37" s="35"/>
      <c r="C37" s="1147" t="s">
        <v>577</v>
      </c>
      <c r="D37" s="1148"/>
      <c r="E37" s="1149"/>
      <c r="F37" s="36">
        <v>1.59</v>
      </c>
      <c r="G37" s="37">
        <v>0.65</v>
      </c>
      <c r="H37" s="37">
        <v>1.54</v>
      </c>
      <c r="I37" s="37">
        <v>1.58</v>
      </c>
      <c r="J37" s="38">
        <v>1.62</v>
      </c>
      <c r="K37" s="22"/>
      <c r="L37" s="22"/>
      <c r="M37" s="22"/>
      <c r="N37" s="22"/>
      <c r="O37" s="22"/>
      <c r="P37" s="22"/>
    </row>
    <row r="38" spans="1:16" ht="39" customHeight="1" x14ac:dyDescent="0.15">
      <c r="A38" s="22"/>
      <c r="B38" s="35"/>
      <c r="C38" s="1147" t="s">
        <v>578</v>
      </c>
      <c r="D38" s="1148"/>
      <c r="E38" s="1149"/>
      <c r="F38" s="36">
        <v>0.99</v>
      </c>
      <c r="G38" s="37">
        <v>0.62</v>
      </c>
      <c r="H38" s="37">
        <v>0.71</v>
      </c>
      <c r="I38" s="37">
        <v>1.31</v>
      </c>
      <c r="J38" s="38">
        <v>1.28</v>
      </c>
      <c r="K38" s="22"/>
      <c r="L38" s="22"/>
      <c r="M38" s="22"/>
      <c r="N38" s="22"/>
      <c r="O38" s="22"/>
      <c r="P38" s="22"/>
    </row>
    <row r="39" spans="1:16" ht="39" customHeight="1" x14ac:dyDescent="0.15">
      <c r="A39" s="22"/>
      <c r="B39" s="35"/>
      <c r="C39" s="1147" t="s">
        <v>579</v>
      </c>
      <c r="D39" s="1148"/>
      <c r="E39" s="1149"/>
      <c r="F39" s="36" t="s">
        <v>526</v>
      </c>
      <c r="G39" s="37" t="s">
        <v>526</v>
      </c>
      <c r="H39" s="37">
        <v>1.1200000000000001</v>
      </c>
      <c r="I39" s="37">
        <v>0.99</v>
      </c>
      <c r="J39" s="38">
        <v>1.18</v>
      </c>
      <c r="K39" s="22"/>
      <c r="L39" s="22"/>
      <c r="M39" s="22"/>
      <c r="N39" s="22"/>
      <c r="O39" s="22"/>
      <c r="P39" s="22"/>
    </row>
    <row r="40" spans="1:16" ht="39" customHeight="1" x14ac:dyDescent="0.15">
      <c r="A40" s="22"/>
      <c r="B40" s="35"/>
      <c r="C40" s="1147" t="s">
        <v>580</v>
      </c>
      <c r="D40" s="1148"/>
      <c r="E40" s="1149"/>
      <c r="F40" s="36">
        <v>0.8</v>
      </c>
      <c r="G40" s="37">
        <v>1.59</v>
      </c>
      <c r="H40" s="37">
        <v>0.79</v>
      </c>
      <c r="I40" s="37">
        <v>1.1499999999999999</v>
      </c>
      <c r="J40" s="38">
        <v>0.69</v>
      </c>
      <c r="K40" s="22"/>
      <c r="L40" s="22"/>
      <c r="M40" s="22"/>
      <c r="N40" s="22"/>
      <c r="O40" s="22"/>
      <c r="P40" s="22"/>
    </row>
    <row r="41" spans="1:16" ht="39" customHeight="1" x14ac:dyDescent="0.15">
      <c r="A41" s="22"/>
      <c r="B41" s="35"/>
      <c r="C41" s="1147" t="s">
        <v>581</v>
      </c>
      <c r="D41" s="1148"/>
      <c r="E41" s="1149"/>
      <c r="F41" s="36">
        <v>0.3</v>
      </c>
      <c r="G41" s="37">
        <v>0.32</v>
      </c>
      <c r="H41" s="37">
        <v>0.4</v>
      </c>
      <c r="I41" s="37">
        <v>0.45</v>
      </c>
      <c r="J41" s="38">
        <v>0.56999999999999995</v>
      </c>
      <c r="K41" s="22"/>
      <c r="L41" s="22"/>
      <c r="M41" s="22"/>
      <c r="N41" s="22"/>
      <c r="O41" s="22"/>
      <c r="P41" s="22"/>
    </row>
    <row r="42" spans="1:16" ht="39" customHeight="1" x14ac:dyDescent="0.15">
      <c r="A42" s="22"/>
      <c r="B42" s="39"/>
      <c r="C42" s="1147" t="s">
        <v>582</v>
      </c>
      <c r="D42" s="1148"/>
      <c r="E42" s="1149"/>
      <c r="F42" s="36" t="s">
        <v>526</v>
      </c>
      <c r="G42" s="37" t="s">
        <v>526</v>
      </c>
      <c r="H42" s="37" t="s">
        <v>526</v>
      </c>
      <c r="I42" s="37" t="s">
        <v>526</v>
      </c>
      <c r="J42" s="38" t="s">
        <v>526</v>
      </c>
      <c r="K42" s="22"/>
      <c r="L42" s="22"/>
      <c r="M42" s="22"/>
      <c r="N42" s="22"/>
      <c r="O42" s="22"/>
      <c r="P42" s="22"/>
    </row>
    <row r="43" spans="1:16" ht="39" customHeight="1" thickBot="1" x14ac:dyDescent="0.2">
      <c r="A43" s="22"/>
      <c r="B43" s="40"/>
      <c r="C43" s="1150" t="s">
        <v>583</v>
      </c>
      <c r="D43" s="1151"/>
      <c r="E43" s="1152"/>
      <c r="F43" s="41">
        <v>0.13</v>
      </c>
      <c r="G43" s="42">
        <v>0.56000000000000005</v>
      </c>
      <c r="H43" s="42">
        <v>0.13</v>
      </c>
      <c r="I43" s="42">
        <v>0.1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G7okk2+P3drupQfKDU7ni8+BeIefxPIkFhyCb+9ltL99IVNZxPiijcnTbGFbw+NnjYreWutsspA8+OD6P4qhA==" saltValue="EihAEeyZqumPeacYY1EI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8016</v>
      </c>
      <c r="L45" s="60">
        <v>7801</v>
      </c>
      <c r="M45" s="60">
        <v>7998</v>
      </c>
      <c r="N45" s="60">
        <v>8027</v>
      </c>
      <c r="O45" s="61">
        <v>8315</v>
      </c>
      <c r="P45" s="48"/>
      <c r="Q45" s="48"/>
      <c r="R45" s="48"/>
      <c r="S45" s="48"/>
      <c r="T45" s="48"/>
      <c r="U45" s="48"/>
    </row>
    <row r="46" spans="1:21" ht="30.75" customHeight="1" x14ac:dyDescent="0.15">
      <c r="A46" s="48"/>
      <c r="B46" s="1157"/>
      <c r="C46" s="1158"/>
      <c r="D46" s="62"/>
      <c r="E46" s="1163" t="s">
        <v>12</v>
      </c>
      <c r="F46" s="1163"/>
      <c r="G46" s="1163"/>
      <c r="H46" s="1163"/>
      <c r="I46" s="1163"/>
      <c r="J46" s="1164"/>
      <c r="K46" s="63" t="s">
        <v>526</v>
      </c>
      <c r="L46" s="64" t="s">
        <v>526</v>
      </c>
      <c r="M46" s="64" t="s">
        <v>526</v>
      </c>
      <c r="N46" s="64" t="s">
        <v>526</v>
      </c>
      <c r="O46" s="65" t="s">
        <v>526</v>
      </c>
      <c r="P46" s="48"/>
      <c r="Q46" s="48"/>
      <c r="R46" s="48"/>
      <c r="S46" s="48"/>
      <c r="T46" s="48"/>
      <c r="U46" s="48"/>
    </row>
    <row r="47" spans="1:21" ht="30.75" customHeight="1" x14ac:dyDescent="0.15">
      <c r="A47" s="48"/>
      <c r="B47" s="1157"/>
      <c r="C47" s="1158"/>
      <c r="D47" s="62"/>
      <c r="E47" s="1163" t="s">
        <v>13</v>
      </c>
      <c r="F47" s="1163"/>
      <c r="G47" s="1163"/>
      <c r="H47" s="1163"/>
      <c r="I47" s="1163"/>
      <c r="J47" s="1164"/>
      <c r="K47" s="63" t="s">
        <v>526</v>
      </c>
      <c r="L47" s="64" t="s">
        <v>526</v>
      </c>
      <c r="M47" s="64" t="s">
        <v>526</v>
      </c>
      <c r="N47" s="64" t="s">
        <v>526</v>
      </c>
      <c r="O47" s="65" t="s">
        <v>526</v>
      </c>
      <c r="P47" s="48"/>
      <c r="Q47" s="48"/>
      <c r="R47" s="48"/>
      <c r="S47" s="48"/>
      <c r="T47" s="48"/>
      <c r="U47" s="48"/>
    </row>
    <row r="48" spans="1:21" ht="30.75" customHeight="1" x14ac:dyDescent="0.15">
      <c r="A48" s="48"/>
      <c r="B48" s="1157"/>
      <c r="C48" s="1158"/>
      <c r="D48" s="62"/>
      <c r="E48" s="1163" t="s">
        <v>14</v>
      </c>
      <c r="F48" s="1163"/>
      <c r="G48" s="1163"/>
      <c r="H48" s="1163"/>
      <c r="I48" s="1163"/>
      <c r="J48" s="1164"/>
      <c r="K48" s="63">
        <v>2606</v>
      </c>
      <c r="L48" s="64">
        <v>2305</v>
      </c>
      <c r="M48" s="64">
        <v>2425</v>
      </c>
      <c r="N48" s="64">
        <v>2519</v>
      </c>
      <c r="O48" s="65">
        <v>2790</v>
      </c>
      <c r="P48" s="48"/>
      <c r="Q48" s="48"/>
      <c r="R48" s="48"/>
      <c r="S48" s="48"/>
      <c r="T48" s="48"/>
      <c r="U48" s="48"/>
    </row>
    <row r="49" spans="1:21" ht="30.75" customHeight="1" x14ac:dyDescent="0.15">
      <c r="A49" s="48"/>
      <c r="B49" s="1157"/>
      <c r="C49" s="1158"/>
      <c r="D49" s="62"/>
      <c r="E49" s="1163" t="s">
        <v>15</v>
      </c>
      <c r="F49" s="1163"/>
      <c r="G49" s="1163"/>
      <c r="H49" s="1163"/>
      <c r="I49" s="1163"/>
      <c r="J49" s="1164"/>
      <c r="K49" s="63" t="s">
        <v>526</v>
      </c>
      <c r="L49" s="64" t="s">
        <v>526</v>
      </c>
      <c r="M49" s="64" t="s">
        <v>526</v>
      </c>
      <c r="N49" s="64" t="s">
        <v>526</v>
      </c>
      <c r="O49" s="65" t="s">
        <v>526</v>
      </c>
      <c r="P49" s="48"/>
      <c r="Q49" s="48"/>
      <c r="R49" s="48"/>
      <c r="S49" s="48"/>
      <c r="T49" s="48"/>
      <c r="U49" s="48"/>
    </row>
    <row r="50" spans="1:21" ht="30.75" customHeight="1" x14ac:dyDescent="0.15">
      <c r="A50" s="48"/>
      <c r="B50" s="1157"/>
      <c r="C50" s="1158"/>
      <c r="D50" s="62"/>
      <c r="E50" s="1163" t="s">
        <v>16</v>
      </c>
      <c r="F50" s="1163"/>
      <c r="G50" s="1163"/>
      <c r="H50" s="1163"/>
      <c r="I50" s="1163"/>
      <c r="J50" s="1164"/>
      <c r="K50" s="63">
        <v>139</v>
      </c>
      <c r="L50" s="64">
        <v>83</v>
      </c>
      <c r="M50" s="64">
        <v>71</v>
      </c>
      <c r="N50" s="64">
        <v>55</v>
      </c>
      <c r="O50" s="65">
        <v>43</v>
      </c>
      <c r="P50" s="48"/>
      <c r="Q50" s="48"/>
      <c r="R50" s="48"/>
      <c r="S50" s="48"/>
      <c r="T50" s="48"/>
      <c r="U50" s="48"/>
    </row>
    <row r="51" spans="1:21" ht="30.75" customHeight="1" x14ac:dyDescent="0.15">
      <c r="A51" s="48"/>
      <c r="B51" s="1159"/>
      <c r="C51" s="1160"/>
      <c r="D51" s="66"/>
      <c r="E51" s="1163" t="s">
        <v>17</v>
      </c>
      <c r="F51" s="1163"/>
      <c r="G51" s="1163"/>
      <c r="H51" s="1163"/>
      <c r="I51" s="1163"/>
      <c r="J51" s="1164"/>
      <c r="K51" s="63" t="s">
        <v>526</v>
      </c>
      <c r="L51" s="64" t="s">
        <v>526</v>
      </c>
      <c r="M51" s="64" t="s">
        <v>526</v>
      </c>
      <c r="N51" s="64" t="s">
        <v>526</v>
      </c>
      <c r="O51" s="65" t="s">
        <v>526</v>
      </c>
      <c r="P51" s="48"/>
      <c r="Q51" s="48"/>
      <c r="R51" s="48"/>
      <c r="S51" s="48"/>
      <c r="T51" s="48"/>
      <c r="U51" s="48"/>
    </row>
    <row r="52" spans="1:21" ht="30.75" customHeight="1" x14ac:dyDescent="0.15">
      <c r="A52" s="48"/>
      <c r="B52" s="1165" t="s">
        <v>18</v>
      </c>
      <c r="C52" s="1166"/>
      <c r="D52" s="66"/>
      <c r="E52" s="1163" t="s">
        <v>19</v>
      </c>
      <c r="F52" s="1163"/>
      <c r="G52" s="1163"/>
      <c r="H52" s="1163"/>
      <c r="I52" s="1163"/>
      <c r="J52" s="1164"/>
      <c r="K52" s="63">
        <v>7291</v>
      </c>
      <c r="L52" s="64">
        <v>7123</v>
      </c>
      <c r="M52" s="64">
        <v>7229</v>
      </c>
      <c r="N52" s="64">
        <v>7197</v>
      </c>
      <c r="O52" s="65">
        <v>7254</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3470</v>
      </c>
      <c r="L53" s="69">
        <v>3066</v>
      </c>
      <c r="M53" s="69">
        <v>3265</v>
      </c>
      <c r="N53" s="69">
        <v>3404</v>
      </c>
      <c r="O53" s="70">
        <v>3894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71" t="s">
        <v>25</v>
      </c>
      <c r="C58" s="1172"/>
      <c r="D58" s="1177" t="s">
        <v>26</v>
      </c>
      <c r="E58" s="1178"/>
      <c r="F58" s="1178"/>
      <c r="G58" s="1178"/>
      <c r="H58" s="1178"/>
      <c r="I58" s="1178"/>
      <c r="J58" s="1179"/>
      <c r="K58" s="83"/>
      <c r="L58" s="84"/>
      <c r="M58" s="84"/>
      <c r="N58" s="84"/>
      <c r="O58" s="85"/>
    </row>
    <row r="59" spans="1:21" ht="31.5" customHeight="1" x14ac:dyDescent="0.15">
      <c r="B59" s="1173"/>
      <c r="C59" s="1174"/>
      <c r="D59" s="1180" t="s">
        <v>27</v>
      </c>
      <c r="E59" s="1181"/>
      <c r="F59" s="1181"/>
      <c r="G59" s="1181"/>
      <c r="H59" s="1181"/>
      <c r="I59" s="1181"/>
      <c r="J59" s="1182"/>
      <c r="K59" s="86"/>
      <c r="L59" s="87"/>
      <c r="M59" s="87"/>
      <c r="N59" s="87"/>
      <c r="O59" s="88"/>
    </row>
    <row r="60" spans="1:21" ht="31.5" customHeight="1" thickBot="1" x14ac:dyDescent="0.2">
      <c r="B60" s="1175"/>
      <c r="C60" s="1176"/>
      <c r="D60" s="1183" t="s">
        <v>28</v>
      </c>
      <c r="E60" s="1184"/>
      <c r="F60" s="1184"/>
      <c r="G60" s="1184"/>
      <c r="H60" s="1184"/>
      <c r="I60" s="1184"/>
      <c r="J60" s="118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iCA1Ms1HCSkWbu1sCPxtYSnZGIZ62XtKFQi5UrujxEfnKAI4U0J8p7qqAd0xMdkdpkJoInPEYDZC+mn/QYQyQ==" saltValue="cw1fei5WtpU8mH+iBLBX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86" t="s">
        <v>31</v>
      </c>
      <c r="C41" s="1187"/>
      <c r="D41" s="105"/>
      <c r="E41" s="1192" t="s">
        <v>32</v>
      </c>
      <c r="F41" s="1192"/>
      <c r="G41" s="1192"/>
      <c r="H41" s="1193"/>
      <c r="I41" s="355">
        <v>85090</v>
      </c>
      <c r="J41" s="356">
        <v>84585</v>
      </c>
      <c r="K41" s="356">
        <v>84539</v>
      </c>
      <c r="L41" s="356">
        <v>88655</v>
      </c>
      <c r="M41" s="357">
        <v>87623</v>
      </c>
    </row>
    <row r="42" spans="2:13" ht="27.75" customHeight="1" x14ac:dyDescent="0.15">
      <c r="B42" s="1188"/>
      <c r="C42" s="1189"/>
      <c r="D42" s="106"/>
      <c r="E42" s="1194" t="s">
        <v>33</v>
      </c>
      <c r="F42" s="1194"/>
      <c r="G42" s="1194"/>
      <c r="H42" s="1195"/>
      <c r="I42" s="358">
        <v>2537</v>
      </c>
      <c r="J42" s="359">
        <v>1315</v>
      </c>
      <c r="K42" s="359">
        <v>1244</v>
      </c>
      <c r="L42" s="359">
        <v>1189</v>
      </c>
      <c r="M42" s="360">
        <v>1147</v>
      </c>
    </row>
    <row r="43" spans="2:13" ht="27.75" customHeight="1" x14ac:dyDescent="0.15">
      <c r="B43" s="1188"/>
      <c r="C43" s="1189"/>
      <c r="D43" s="106"/>
      <c r="E43" s="1194" t="s">
        <v>34</v>
      </c>
      <c r="F43" s="1194"/>
      <c r="G43" s="1194"/>
      <c r="H43" s="1195"/>
      <c r="I43" s="358">
        <v>29059</v>
      </c>
      <c r="J43" s="359">
        <v>29750</v>
      </c>
      <c r="K43" s="359">
        <v>31277</v>
      </c>
      <c r="L43" s="359">
        <v>31809</v>
      </c>
      <c r="M43" s="360">
        <v>31921</v>
      </c>
    </row>
    <row r="44" spans="2:13" ht="27.75" customHeight="1" x14ac:dyDescent="0.15">
      <c r="B44" s="1188"/>
      <c r="C44" s="1189"/>
      <c r="D44" s="106"/>
      <c r="E44" s="1194" t="s">
        <v>35</v>
      </c>
      <c r="F44" s="1194"/>
      <c r="G44" s="1194"/>
      <c r="H44" s="1195"/>
      <c r="I44" s="358" t="s">
        <v>526</v>
      </c>
      <c r="J44" s="359" t="s">
        <v>526</v>
      </c>
      <c r="K44" s="359" t="s">
        <v>526</v>
      </c>
      <c r="L44" s="359" t="s">
        <v>526</v>
      </c>
      <c r="M44" s="360" t="s">
        <v>526</v>
      </c>
    </row>
    <row r="45" spans="2:13" ht="27.75" customHeight="1" x14ac:dyDescent="0.15">
      <c r="B45" s="1188"/>
      <c r="C45" s="1189"/>
      <c r="D45" s="106"/>
      <c r="E45" s="1194" t="s">
        <v>36</v>
      </c>
      <c r="F45" s="1194"/>
      <c r="G45" s="1194"/>
      <c r="H45" s="1195"/>
      <c r="I45" s="358">
        <v>8845</v>
      </c>
      <c r="J45" s="359">
        <v>8731</v>
      </c>
      <c r="K45" s="359">
        <v>8845</v>
      </c>
      <c r="L45" s="359">
        <v>9023</v>
      </c>
      <c r="M45" s="360">
        <v>8817</v>
      </c>
    </row>
    <row r="46" spans="2:13" ht="27.75" customHeight="1" x14ac:dyDescent="0.15">
      <c r="B46" s="1188"/>
      <c r="C46" s="1189"/>
      <c r="D46" s="107"/>
      <c r="E46" s="1194" t="s">
        <v>37</v>
      </c>
      <c r="F46" s="1194"/>
      <c r="G46" s="1194"/>
      <c r="H46" s="1195"/>
      <c r="I46" s="358">
        <v>1223</v>
      </c>
      <c r="J46" s="359">
        <v>1140</v>
      </c>
      <c r="K46" s="359">
        <v>1029</v>
      </c>
      <c r="L46" s="359">
        <v>851</v>
      </c>
      <c r="M46" s="360">
        <v>749</v>
      </c>
    </row>
    <row r="47" spans="2:13" ht="27.75" customHeight="1" x14ac:dyDescent="0.15">
      <c r="B47" s="1188"/>
      <c r="C47" s="1189"/>
      <c r="D47" s="108"/>
      <c r="E47" s="1196" t="s">
        <v>38</v>
      </c>
      <c r="F47" s="1197"/>
      <c r="G47" s="1197"/>
      <c r="H47" s="1198"/>
      <c r="I47" s="358" t="s">
        <v>526</v>
      </c>
      <c r="J47" s="359" t="s">
        <v>526</v>
      </c>
      <c r="K47" s="359" t="s">
        <v>526</v>
      </c>
      <c r="L47" s="359" t="s">
        <v>526</v>
      </c>
      <c r="M47" s="360" t="s">
        <v>526</v>
      </c>
    </row>
    <row r="48" spans="2:13" ht="27.75" customHeight="1" x14ac:dyDescent="0.15">
      <c r="B48" s="1188"/>
      <c r="C48" s="1189"/>
      <c r="D48" s="106"/>
      <c r="E48" s="1194" t="s">
        <v>39</v>
      </c>
      <c r="F48" s="1194"/>
      <c r="G48" s="1194"/>
      <c r="H48" s="1195"/>
      <c r="I48" s="358" t="s">
        <v>526</v>
      </c>
      <c r="J48" s="359" t="s">
        <v>526</v>
      </c>
      <c r="K48" s="359" t="s">
        <v>526</v>
      </c>
      <c r="L48" s="359" t="s">
        <v>526</v>
      </c>
      <c r="M48" s="360" t="s">
        <v>526</v>
      </c>
    </row>
    <row r="49" spans="2:13" ht="27.75" customHeight="1" x14ac:dyDescent="0.15">
      <c r="B49" s="1190"/>
      <c r="C49" s="1191"/>
      <c r="D49" s="106"/>
      <c r="E49" s="1194" t="s">
        <v>40</v>
      </c>
      <c r="F49" s="1194"/>
      <c r="G49" s="1194"/>
      <c r="H49" s="1195"/>
      <c r="I49" s="358" t="s">
        <v>526</v>
      </c>
      <c r="J49" s="359" t="s">
        <v>526</v>
      </c>
      <c r="K49" s="359" t="s">
        <v>526</v>
      </c>
      <c r="L49" s="359" t="s">
        <v>526</v>
      </c>
      <c r="M49" s="360" t="s">
        <v>526</v>
      </c>
    </row>
    <row r="50" spans="2:13" ht="27.75" customHeight="1" x14ac:dyDescent="0.15">
      <c r="B50" s="1199" t="s">
        <v>41</v>
      </c>
      <c r="C50" s="1200"/>
      <c r="D50" s="109"/>
      <c r="E50" s="1194" t="s">
        <v>42</v>
      </c>
      <c r="F50" s="1194"/>
      <c r="G50" s="1194"/>
      <c r="H50" s="1195"/>
      <c r="I50" s="358">
        <v>11863</v>
      </c>
      <c r="J50" s="359">
        <v>10901</v>
      </c>
      <c r="K50" s="359">
        <v>14709</v>
      </c>
      <c r="L50" s="359">
        <v>18444</v>
      </c>
      <c r="M50" s="360">
        <v>22112</v>
      </c>
    </row>
    <row r="51" spans="2:13" ht="27.75" customHeight="1" x14ac:dyDescent="0.15">
      <c r="B51" s="1188"/>
      <c r="C51" s="1189"/>
      <c r="D51" s="106"/>
      <c r="E51" s="1194" t="s">
        <v>43</v>
      </c>
      <c r="F51" s="1194"/>
      <c r="G51" s="1194"/>
      <c r="H51" s="1195"/>
      <c r="I51" s="358">
        <v>3146</v>
      </c>
      <c r="J51" s="359">
        <v>3193</v>
      </c>
      <c r="K51" s="359">
        <v>2939</v>
      </c>
      <c r="L51" s="359">
        <v>2589</v>
      </c>
      <c r="M51" s="360">
        <v>2385</v>
      </c>
    </row>
    <row r="52" spans="2:13" ht="27.75" customHeight="1" x14ac:dyDescent="0.15">
      <c r="B52" s="1190"/>
      <c r="C52" s="1191"/>
      <c r="D52" s="106"/>
      <c r="E52" s="1194" t="s">
        <v>44</v>
      </c>
      <c r="F52" s="1194"/>
      <c r="G52" s="1194"/>
      <c r="H52" s="1195"/>
      <c r="I52" s="358">
        <v>82173</v>
      </c>
      <c r="J52" s="359">
        <v>80151</v>
      </c>
      <c r="K52" s="359">
        <v>78376</v>
      </c>
      <c r="L52" s="359">
        <v>77638</v>
      </c>
      <c r="M52" s="360">
        <v>74045</v>
      </c>
    </row>
    <row r="53" spans="2:13" ht="27.75" customHeight="1" thickBot="1" x14ac:dyDescent="0.2">
      <c r="B53" s="1201" t="s">
        <v>45</v>
      </c>
      <c r="C53" s="1202"/>
      <c r="D53" s="110"/>
      <c r="E53" s="1203" t="s">
        <v>46</v>
      </c>
      <c r="F53" s="1203"/>
      <c r="G53" s="1203"/>
      <c r="H53" s="1204"/>
      <c r="I53" s="361">
        <v>29572</v>
      </c>
      <c r="J53" s="362">
        <v>31275</v>
      </c>
      <c r="K53" s="362">
        <v>30910</v>
      </c>
      <c r="L53" s="362">
        <v>32857</v>
      </c>
      <c r="M53" s="363">
        <v>31714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BFY98KqQ4HOIdMIRSbN60zkTeBkMXSOnRdX38r6t0Zc6g8TogE6AMIhKK+fBQPN0Zm9DPjbvPVFgSPktUrSwA==" saltValue="qjFDzNA9Sk3SxFLAHJU6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3" t="s">
        <v>49</v>
      </c>
      <c r="D55" s="1213"/>
      <c r="E55" s="1214"/>
      <c r="F55" s="122">
        <v>1140</v>
      </c>
      <c r="G55" s="122">
        <v>3115</v>
      </c>
      <c r="H55" s="123">
        <v>3308</v>
      </c>
    </row>
    <row r="56" spans="2:8" ht="52.5" customHeight="1" x14ac:dyDescent="0.15">
      <c r="B56" s="124"/>
      <c r="C56" s="1215" t="s">
        <v>50</v>
      </c>
      <c r="D56" s="1215"/>
      <c r="E56" s="1216"/>
      <c r="F56" s="125">
        <v>433</v>
      </c>
      <c r="G56" s="125">
        <v>403</v>
      </c>
      <c r="H56" s="126">
        <v>399</v>
      </c>
    </row>
    <row r="57" spans="2:8" ht="53.25" customHeight="1" x14ac:dyDescent="0.15">
      <c r="B57" s="124"/>
      <c r="C57" s="1217" t="s">
        <v>51</v>
      </c>
      <c r="D57" s="1217"/>
      <c r="E57" s="1218"/>
      <c r="F57" s="127">
        <v>14161</v>
      </c>
      <c r="G57" s="127">
        <v>15337</v>
      </c>
      <c r="H57" s="128">
        <v>18623</v>
      </c>
    </row>
    <row r="58" spans="2:8" ht="45.75" customHeight="1" x14ac:dyDescent="0.15">
      <c r="B58" s="129"/>
      <c r="C58" s="1205" t="s">
        <v>603</v>
      </c>
      <c r="D58" s="1206"/>
      <c r="E58" s="1207"/>
      <c r="F58" s="130">
        <v>4090</v>
      </c>
      <c r="G58" s="130">
        <v>5200</v>
      </c>
      <c r="H58" s="131">
        <v>6181</v>
      </c>
    </row>
    <row r="59" spans="2:8" ht="45.75" customHeight="1" x14ac:dyDescent="0.15">
      <c r="B59" s="129"/>
      <c r="C59" s="1205" t="s">
        <v>604</v>
      </c>
      <c r="D59" s="1206"/>
      <c r="E59" s="1207"/>
      <c r="F59" s="130">
        <v>3709</v>
      </c>
      <c r="G59" s="130">
        <v>4060</v>
      </c>
      <c r="H59" s="131">
        <v>4323</v>
      </c>
    </row>
    <row r="60" spans="2:8" ht="45.75" customHeight="1" x14ac:dyDescent="0.15">
      <c r="B60" s="129"/>
      <c r="C60" s="1205" t="s">
        <v>605</v>
      </c>
      <c r="D60" s="1206"/>
      <c r="E60" s="1207"/>
      <c r="F60" s="130">
        <v>2741</v>
      </c>
      <c r="G60" s="130">
        <v>2227</v>
      </c>
      <c r="H60" s="131">
        <v>4280</v>
      </c>
    </row>
    <row r="61" spans="2:8" ht="45.75" customHeight="1" x14ac:dyDescent="0.15">
      <c r="B61" s="129"/>
      <c r="C61" s="1205" t="s">
        <v>606</v>
      </c>
      <c r="D61" s="1206"/>
      <c r="E61" s="1207"/>
      <c r="F61" s="130">
        <v>1571</v>
      </c>
      <c r="G61" s="130">
        <v>1797</v>
      </c>
      <c r="H61" s="131">
        <v>1916</v>
      </c>
    </row>
    <row r="62" spans="2:8" ht="45.75" customHeight="1" thickBot="1" x14ac:dyDescent="0.2">
      <c r="B62" s="132"/>
      <c r="C62" s="1208" t="s">
        <v>607</v>
      </c>
      <c r="D62" s="1209"/>
      <c r="E62" s="1210"/>
      <c r="F62" s="133">
        <v>772</v>
      </c>
      <c r="G62" s="133">
        <v>772</v>
      </c>
      <c r="H62" s="134">
        <v>773</v>
      </c>
    </row>
    <row r="63" spans="2:8" ht="52.5" customHeight="1" thickBot="1" x14ac:dyDescent="0.2">
      <c r="B63" s="135"/>
      <c r="C63" s="1211" t="s">
        <v>52</v>
      </c>
      <c r="D63" s="1211"/>
      <c r="E63" s="1212"/>
      <c r="F63" s="136">
        <v>15733</v>
      </c>
      <c r="G63" s="136">
        <v>18855</v>
      </c>
      <c r="H63" s="137">
        <v>22329</v>
      </c>
    </row>
    <row r="64" spans="2:8" x14ac:dyDescent="0.15"/>
  </sheetData>
  <sheetProtection algorithmName="SHA-512" hashValue="7vOCG+niQeSj4WkJoykp6LbHP6Xjf+NronxPgr/3KOCVCzvrtteAcSyDaLMW/6egQ396VQ6Yvqr2l3l01Ryatw==" saltValue="+Nnb29LBqNXPfkA1E2yV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101081</v>
      </c>
      <c r="E3" s="156"/>
      <c r="F3" s="157">
        <v>66863</v>
      </c>
      <c r="G3" s="158"/>
      <c r="H3" s="159"/>
    </row>
    <row r="4" spans="1:8" x14ac:dyDescent="0.15">
      <c r="A4" s="160"/>
      <c r="B4" s="161"/>
      <c r="C4" s="162"/>
      <c r="D4" s="163">
        <v>57161</v>
      </c>
      <c r="E4" s="164"/>
      <c r="F4" s="165">
        <v>32770</v>
      </c>
      <c r="G4" s="166"/>
      <c r="H4" s="167"/>
    </row>
    <row r="5" spans="1:8" x14ac:dyDescent="0.15">
      <c r="A5" s="148" t="s">
        <v>559</v>
      </c>
      <c r="B5" s="153"/>
      <c r="C5" s="154"/>
      <c r="D5" s="155">
        <v>77688</v>
      </c>
      <c r="E5" s="156"/>
      <c r="F5" s="157">
        <v>72051</v>
      </c>
      <c r="G5" s="158"/>
      <c r="H5" s="159"/>
    </row>
    <row r="6" spans="1:8" x14ac:dyDescent="0.15">
      <c r="A6" s="160"/>
      <c r="B6" s="161"/>
      <c r="C6" s="162"/>
      <c r="D6" s="163">
        <v>45681</v>
      </c>
      <c r="E6" s="164"/>
      <c r="F6" s="165">
        <v>34140</v>
      </c>
      <c r="G6" s="166"/>
      <c r="H6" s="167"/>
    </row>
    <row r="7" spans="1:8" x14ac:dyDescent="0.15">
      <c r="A7" s="148" t="s">
        <v>560</v>
      </c>
      <c r="B7" s="153"/>
      <c r="C7" s="154"/>
      <c r="D7" s="155">
        <v>82755</v>
      </c>
      <c r="E7" s="156"/>
      <c r="F7" s="157">
        <v>72756</v>
      </c>
      <c r="G7" s="158"/>
      <c r="H7" s="159"/>
    </row>
    <row r="8" spans="1:8" x14ac:dyDescent="0.15">
      <c r="A8" s="160"/>
      <c r="B8" s="161"/>
      <c r="C8" s="162"/>
      <c r="D8" s="163">
        <v>56031</v>
      </c>
      <c r="E8" s="164"/>
      <c r="F8" s="165">
        <v>32117</v>
      </c>
      <c r="G8" s="166"/>
      <c r="H8" s="167"/>
    </row>
    <row r="9" spans="1:8" x14ac:dyDescent="0.15">
      <c r="A9" s="148" t="s">
        <v>561</v>
      </c>
      <c r="B9" s="153"/>
      <c r="C9" s="154"/>
      <c r="D9" s="155">
        <v>132391</v>
      </c>
      <c r="E9" s="156"/>
      <c r="F9" s="157">
        <v>62281</v>
      </c>
      <c r="G9" s="158"/>
      <c r="H9" s="159"/>
    </row>
    <row r="10" spans="1:8" x14ac:dyDescent="0.15">
      <c r="A10" s="160"/>
      <c r="B10" s="161"/>
      <c r="C10" s="162"/>
      <c r="D10" s="163">
        <v>101093</v>
      </c>
      <c r="E10" s="164"/>
      <c r="F10" s="165">
        <v>38152</v>
      </c>
      <c r="G10" s="166"/>
      <c r="H10" s="167"/>
    </row>
    <row r="11" spans="1:8" x14ac:dyDescent="0.15">
      <c r="A11" s="148" t="s">
        <v>562</v>
      </c>
      <c r="B11" s="153"/>
      <c r="C11" s="154"/>
      <c r="D11" s="155">
        <v>94605</v>
      </c>
      <c r="E11" s="156"/>
      <c r="F11" s="157">
        <v>58940</v>
      </c>
      <c r="G11" s="158"/>
      <c r="H11" s="159"/>
    </row>
    <row r="12" spans="1:8" x14ac:dyDescent="0.15">
      <c r="A12" s="160"/>
      <c r="B12" s="161"/>
      <c r="C12" s="168"/>
      <c r="D12" s="163">
        <v>64620</v>
      </c>
      <c r="E12" s="164"/>
      <c r="F12" s="165">
        <v>33486</v>
      </c>
      <c r="G12" s="166"/>
      <c r="H12" s="167"/>
    </row>
    <row r="13" spans="1:8" x14ac:dyDescent="0.15">
      <c r="A13" s="148"/>
      <c r="B13" s="153"/>
      <c r="C13" s="169"/>
      <c r="D13" s="170">
        <v>97704</v>
      </c>
      <c r="E13" s="171"/>
      <c r="F13" s="172">
        <v>66578</v>
      </c>
      <c r="G13" s="173"/>
      <c r="H13" s="159"/>
    </row>
    <row r="14" spans="1:8" x14ac:dyDescent="0.15">
      <c r="A14" s="160"/>
      <c r="B14" s="161"/>
      <c r="C14" s="162"/>
      <c r="D14" s="163">
        <v>64917</v>
      </c>
      <c r="E14" s="164"/>
      <c r="F14" s="165">
        <v>34133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1.71</v>
      </c>
      <c r="C19" s="174">
        <f>ROUND(VALUE(SUBSTITUTE(実質収支比率等に係る経年分析!G$48,"▲","-")),2)</f>
        <v>2.77</v>
      </c>
      <c r="D19" s="174">
        <f>ROUND(VALUE(SUBSTITUTE(実質収支比率等に係る経年分析!H$48,"▲","-")),2)</f>
        <v>4.59</v>
      </c>
      <c r="E19" s="174">
        <f>ROUND(VALUE(SUBSTITUTE(実質収支比率等に係る経年分析!I$48,"▲","-")),2)</f>
        <v>4.3099999999999996</v>
      </c>
      <c r="F19" s="174">
        <f>ROUND(VALUE(SUBSTITUTE(実質収支比率等に係る経年分析!J$48,"▲","-")),2)</f>
        <v>6.31</v>
      </c>
    </row>
    <row r="20" spans="1:11" x14ac:dyDescent="0.15">
      <c r="A20" s="174" t="s">
        <v>56</v>
      </c>
      <c r="B20" s="174">
        <f>ROUND(VALUE(SUBSTITUTE(実質収支比率等に係る経年分析!F$47,"▲","-")),2)</f>
        <v>5.99</v>
      </c>
      <c r="C20" s="174">
        <f>ROUND(VALUE(SUBSTITUTE(実質収支比率等に係る経年分析!G$47,"▲","-")),2)</f>
        <v>3.11</v>
      </c>
      <c r="D20" s="174">
        <f>ROUND(VALUE(SUBSTITUTE(実質収支比率等に係る経年分析!H$47,"▲","-")),2)</f>
        <v>3.32</v>
      </c>
      <c r="E20" s="174">
        <f>ROUND(VALUE(SUBSTITUTE(実質収支比率等に係る経年分析!I$47,"▲","-")),2)</f>
        <v>8.7899999999999991</v>
      </c>
      <c r="F20" s="174">
        <f>ROUND(VALUE(SUBSTITUTE(実質収支比率等に係る経年分析!J$47,"▲","-")),2)</f>
        <v>9.5299999999999994</v>
      </c>
    </row>
    <row r="21" spans="1:11" x14ac:dyDescent="0.15">
      <c r="A21" s="174" t="s">
        <v>57</v>
      </c>
      <c r="B21" s="174">
        <f>IF(ISNUMBER(VALUE(SUBSTITUTE(実質収支比率等に係る経年分析!F$49,"▲","-"))),ROUND(VALUE(SUBSTITUTE(実質収支比率等に係る経年分析!F$49,"▲","-")),2),NA())</f>
        <v>-4.74</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0.68</v>
      </c>
      <c r="E21" s="174">
        <f>IF(ISNUMBER(VALUE(SUBSTITUTE(実質収支比率等に係る経年分析!I$49,"▲","-"))),ROUND(VALUE(SUBSTITUTE(実質収支比率等に係る経年分析!I$49,"▲","-")),2),NA())</f>
        <v>3.17</v>
      </c>
      <c r="F21" s="174">
        <f>IF(ISNUMBER(VALUE(SUBSTITUTE(実質収支比率等に係る経年分析!J$49,"▲","-"))),ROUND(VALUE(SUBSTITUTE(実質収支比率等に係る経年分析!J$49,"▲","-")),2),NA())</f>
        <v>0.16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0.56000000000000005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0.56999999999999995</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1.1499999999999999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0.69</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1.1200000000000001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1.18</v>
      </c>
    </row>
    <row r="32" spans="1:11" x14ac:dyDescent="0.15">
      <c r="A32" s="175" t="str">
        <f>IF(連結実質赤字比率に係る赤字・黒字の構成分析!C$38="",NA(),連結実質赤字比率に係る赤字・黒字の構成分析!C$38)</f>
        <v>介護保険特別会計（普通会計除く）</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1.28</v>
      </c>
    </row>
    <row r="33" spans="1:16" x14ac:dyDescent="0.15">
      <c r="A33" s="175" t="str">
        <f>IF(連結実質赤字比率に係る赤字・黒字の構成分析!C$37="",NA(),連結実質赤字比率に係る赤字・黒字の構成分析!C$37)</f>
        <v>市民病院きたはた事業会計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19.079999999999998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19.309999999999999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33.11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7291</v>
      </c>
      <c r="E42" s="176"/>
      <c r="F42" s="176"/>
      <c r="G42" s="176">
        <f>'実質公債費比率（分子）の構造'!L$52</f>
        <v>7123</v>
      </c>
      <c r="H42" s="176"/>
      <c r="I42" s="176"/>
      <c r="J42" s="176">
        <f>'実質公債費比率（分子）の構造'!M$52</f>
        <v>7229</v>
      </c>
      <c r="K42" s="176"/>
      <c r="L42" s="176"/>
      <c r="M42" s="176">
        <f>'実質公債費比率（分子）の構造'!N$52</f>
        <v>7197</v>
      </c>
      <c r="N42" s="176"/>
      <c r="O42" s="176"/>
      <c r="P42" s="176">
        <f>'実質公債費比率（分子）の構造'!O$52</f>
        <v>7254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139</v>
      </c>
      <c r="C44" s="176"/>
      <c r="D44" s="176"/>
      <c r="E44" s="176">
        <f>'実質公債費比率（分子）の構造'!L$50</f>
        <v>83</v>
      </c>
      <c r="F44" s="176"/>
      <c r="G44" s="176"/>
      <c r="H44" s="176">
        <f>'実質公債費比率（分子）の構造'!M$50</f>
        <v>71</v>
      </c>
      <c r="I44" s="176"/>
      <c r="J44" s="176"/>
      <c r="K44" s="176">
        <f>'実質公債費比率（分子）の構造'!N$50</f>
        <v>55</v>
      </c>
      <c r="L44" s="176"/>
      <c r="M44" s="176"/>
      <c r="N44" s="176">
        <f>'実質公債費比率（分子）の構造'!O$50</f>
        <v>43</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2606</v>
      </c>
      <c r="C46" s="176"/>
      <c r="D46" s="176"/>
      <c r="E46" s="176">
        <f>'実質公債費比率（分子）の構造'!L$48</f>
        <v>2305</v>
      </c>
      <c r="F46" s="176"/>
      <c r="G46" s="176"/>
      <c r="H46" s="176">
        <f>'実質公債費比率（分子）の構造'!M$48</f>
        <v>2425</v>
      </c>
      <c r="I46" s="176"/>
      <c r="J46" s="176"/>
      <c r="K46" s="176">
        <f>'実質公債費比率（分子）の構造'!N$48</f>
        <v>2519</v>
      </c>
      <c r="L46" s="176"/>
      <c r="M46" s="176"/>
      <c r="N46" s="176">
        <f>'実質公債費比率（分子）の構造'!O$48</f>
        <v>2790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8016</v>
      </c>
      <c r="C49" s="176"/>
      <c r="D49" s="176"/>
      <c r="E49" s="176">
        <f>'実質公債費比率（分子）の構造'!L$45</f>
        <v>7801</v>
      </c>
      <c r="F49" s="176"/>
      <c r="G49" s="176"/>
      <c r="H49" s="176">
        <f>'実質公債費比率（分子）の構造'!M$45</f>
        <v>7998</v>
      </c>
      <c r="I49" s="176"/>
      <c r="J49" s="176"/>
      <c r="K49" s="176">
        <f>'実質公債費比率（分子）の構造'!N$45</f>
        <v>8027</v>
      </c>
      <c r="L49" s="176"/>
      <c r="M49" s="176"/>
      <c r="N49" s="176">
        <f>'実質公債費比率（分子）の構造'!O$45</f>
        <v>8315</v>
      </c>
      <c r="O49" s="176"/>
      <c r="P49" s="176"/>
    </row>
    <row r="50" spans="1:16" x14ac:dyDescent="0.15">
      <c r="A50" s="176" t="s">
        <v>72</v>
      </c>
      <c r="B50" s="176" t="e">
        <f>NA()</f>
        <v>#N/A</v>
      </c>
      <c r="C50" s="176">
        <f>IF(ISNUMBER('実質公債費比率（分子）の構造'!K$53),'実質公債費比率（分子）の構造'!K$53,NA())</f>
        <v>3470</v>
      </c>
      <c r="D50" s="176" t="e">
        <f>NA()</f>
        <v>#N/A</v>
      </c>
      <c r="E50" s="176" t="e">
        <f>NA()</f>
        <v>#N/A</v>
      </c>
      <c r="F50" s="176">
        <f>IF(ISNUMBER('実質公債費比率（分子）の構造'!L$53),'実質公債費比率（分子）の構造'!L$53,NA())</f>
        <v>3066</v>
      </c>
      <c r="G50" s="176" t="e">
        <f>NA()</f>
        <v>#N/A</v>
      </c>
      <c r="H50" s="176" t="e">
        <f>NA()</f>
        <v>#N/A</v>
      </c>
      <c r="I50" s="176">
        <f>IF(ISNUMBER('実質公債費比率（分子）の構造'!M$53),'実質公債費比率（分子）の構造'!M$53,NA())</f>
        <v>3265</v>
      </c>
      <c r="J50" s="176" t="e">
        <f>NA()</f>
        <v>#N/A</v>
      </c>
      <c r="K50" s="176" t="e">
        <f>NA()</f>
        <v>#N/A</v>
      </c>
      <c r="L50" s="176">
        <f>IF(ISNUMBER('実質公債費比率（分子）の構造'!N$53),'実質公債費比率（分子）の構造'!N$53,NA())</f>
        <v>3404</v>
      </c>
      <c r="M50" s="176" t="e">
        <f>NA()</f>
        <v>#N/A</v>
      </c>
      <c r="N50" s="176" t="e">
        <f>NA()</f>
        <v>#N/A</v>
      </c>
      <c r="O50" s="176">
        <f>IF(ISNUMBER('実質公債費比率（分子）の構造'!O$53),'実質公債費比率（分子）の構造'!O$53,NA())</f>
        <v>3894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82173</v>
      </c>
      <c r="E56" s="175"/>
      <c r="F56" s="175"/>
      <c r="G56" s="175">
        <f>'将来負担比率（分子）の構造'!J$52</f>
        <v>80151</v>
      </c>
      <c r="H56" s="175"/>
      <c r="I56" s="175"/>
      <c r="J56" s="175">
        <f>'将来負担比率（分子）の構造'!K$52</f>
        <v>78376</v>
      </c>
      <c r="K56" s="175"/>
      <c r="L56" s="175"/>
      <c r="M56" s="175">
        <f>'将来負担比率（分子）の構造'!L$52</f>
        <v>77638</v>
      </c>
      <c r="N56" s="175"/>
      <c r="O56" s="175"/>
      <c r="P56" s="175">
        <f>'将来負担比率（分子）の構造'!M$52</f>
        <v>74045</v>
      </c>
    </row>
    <row r="57" spans="1:16" x14ac:dyDescent="0.15">
      <c r="A57" s="175" t="s">
        <v>43</v>
      </c>
      <c r="B57" s="175"/>
      <c r="C57" s="175"/>
      <c r="D57" s="175">
        <f>'将来負担比率（分子）の構造'!I$51</f>
        <v>3146</v>
      </c>
      <c r="E57" s="175"/>
      <c r="F57" s="175"/>
      <c r="G57" s="175">
        <f>'将来負担比率（分子）の構造'!J$51</f>
        <v>3193</v>
      </c>
      <c r="H57" s="175"/>
      <c r="I57" s="175"/>
      <c r="J57" s="175">
        <f>'将来負担比率（分子）の構造'!K$51</f>
        <v>2939</v>
      </c>
      <c r="K57" s="175"/>
      <c r="L57" s="175"/>
      <c r="M57" s="175">
        <f>'将来負担比率（分子）の構造'!L$51</f>
        <v>2589</v>
      </c>
      <c r="N57" s="175"/>
      <c r="O57" s="175"/>
      <c r="P57" s="175">
        <f>'将来負担比率（分子）の構造'!M$51</f>
        <v>2385</v>
      </c>
    </row>
    <row r="58" spans="1:16" x14ac:dyDescent="0.15">
      <c r="A58" s="175" t="s">
        <v>42</v>
      </c>
      <c r="B58" s="175"/>
      <c r="C58" s="175"/>
      <c r="D58" s="175">
        <f>'将来負担比率（分子）の構造'!I$50</f>
        <v>11863</v>
      </c>
      <c r="E58" s="175"/>
      <c r="F58" s="175"/>
      <c r="G58" s="175">
        <f>'将来負担比率（分子）の構造'!J$50</f>
        <v>10901</v>
      </c>
      <c r="H58" s="175"/>
      <c r="I58" s="175"/>
      <c r="J58" s="175">
        <f>'将来負担比率（分子）の構造'!K$50</f>
        <v>14709</v>
      </c>
      <c r="K58" s="175"/>
      <c r="L58" s="175"/>
      <c r="M58" s="175">
        <f>'将来負担比率（分子）の構造'!L$50</f>
        <v>18444</v>
      </c>
      <c r="N58" s="175"/>
      <c r="O58" s="175"/>
      <c r="P58" s="175">
        <f>'将来負担比率（分子）の構造'!M$50</f>
        <v>22112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1223</v>
      </c>
      <c r="C61" s="175"/>
      <c r="D61" s="175"/>
      <c r="E61" s="175">
        <f>'将来負担比率（分子）の構造'!J$46</f>
        <v>1140</v>
      </c>
      <c r="F61" s="175"/>
      <c r="G61" s="175"/>
      <c r="H61" s="175">
        <f>'将来負担比率（分子）の構造'!K$46</f>
        <v>1029</v>
      </c>
      <c r="I61" s="175"/>
      <c r="J61" s="175"/>
      <c r="K61" s="175">
        <f>'将来負担比率（分子）の構造'!L$46</f>
        <v>851</v>
      </c>
      <c r="L61" s="175"/>
      <c r="M61" s="175"/>
      <c r="N61" s="175">
        <f>'将来負担比率（分子）の構造'!M$46</f>
        <v>749</v>
      </c>
      <c r="O61" s="175"/>
      <c r="P61" s="175"/>
    </row>
    <row r="62" spans="1:16" x14ac:dyDescent="0.15">
      <c r="A62" s="175" t="s">
        <v>36</v>
      </c>
      <c r="B62" s="175">
        <f>'将来負担比率（分子）の構造'!I$45</f>
        <v>8845</v>
      </c>
      <c r="C62" s="175"/>
      <c r="D62" s="175"/>
      <c r="E62" s="175">
        <f>'将来負担比率（分子）の構造'!J$45</f>
        <v>8731</v>
      </c>
      <c r="F62" s="175"/>
      <c r="G62" s="175"/>
      <c r="H62" s="175">
        <f>'将来負担比率（分子）の構造'!K$45</f>
        <v>8845</v>
      </c>
      <c r="I62" s="175"/>
      <c r="J62" s="175"/>
      <c r="K62" s="175">
        <f>'将来負担比率（分子）の構造'!L$45</f>
        <v>9023</v>
      </c>
      <c r="L62" s="175"/>
      <c r="M62" s="175"/>
      <c r="N62" s="175">
        <f>'将来負担比率（分子）の構造'!M$45</f>
        <v>8817</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29059</v>
      </c>
      <c r="C64" s="175"/>
      <c r="D64" s="175"/>
      <c r="E64" s="175">
        <f>'将来負担比率（分子）の構造'!J$43</f>
        <v>29750</v>
      </c>
      <c r="F64" s="175"/>
      <c r="G64" s="175"/>
      <c r="H64" s="175">
        <f>'将来負担比率（分子）の構造'!K$43</f>
        <v>31277</v>
      </c>
      <c r="I64" s="175"/>
      <c r="J64" s="175"/>
      <c r="K64" s="175">
        <f>'将来負担比率（分子）の構造'!L$43</f>
        <v>31809</v>
      </c>
      <c r="L64" s="175"/>
      <c r="M64" s="175"/>
      <c r="N64" s="175">
        <f>'将来負担比率（分子）の構造'!M$43</f>
        <v>31921</v>
      </c>
      <c r="O64" s="175"/>
      <c r="P64" s="175"/>
    </row>
    <row r="65" spans="1:16" x14ac:dyDescent="0.15">
      <c r="A65" s="175" t="s">
        <v>33</v>
      </c>
      <c r="B65" s="175">
        <f>'将来負担比率（分子）の構造'!I$42</f>
        <v>2537</v>
      </c>
      <c r="C65" s="175"/>
      <c r="D65" s="175"/>
      <c r="E65" s="175">
        <f>'将来負担比率（分子）の構造'!J$42</f>
        <v>1315</v>
      </c>
      <c r="F65" s="175"/>
      <c r="G65" s="175"/>
      <c r="H65" s="175">
        <f>'将来負担比率（分子）の構造'!K$42</f>
        <v>1244</v>
      </c>
      <c r="I65" s="175"/>
      <c r="J65" s="175"/>
      <c r="K65" s="175">
        <f>'将来負担比率（分子）の構造'!L$42</f>
        <v>1189</v>
      </c>
      <c r="L65" s="175"/>
      <c r="M65" s="175"/>
      <c r="N65" s="175">
        <f>'将来負担比率（分子）の構造'!M$42</f>
        <v>1147</v>
      </c>
      <c r="O65" s="175"/>
      <c r="P65" s="175"/>
    </row>
    <row r="66" spans="1:16" x14ac:dyDescent="0.15">
      <c r="A66" s="175" t="s">
        <v>32</v>
      </c>
      <c r="B66" s="175">
        <f>'将来負担比率（分子）の構造'!I$41</f>
        <v>85090</v>
      </c>
      <c r="C66" s="175"/>
      <c r="D66" s="175"/>
      <c r="E66" s="175">
        <f>'将来負担比率（分子）の構造'!J$41</f>
        <v>84585</v>
      </c>
      <c r="F66" s="175"/>
      <c r="G66" s="175"/>
      <c r="H66" s="175">
        <f>'将来負担比率（分子）の構造'!K$41</f>
        <v>84539</v>
      </c>
      <c r="I66" s="175"/>
      <c r="J66" s="175"/>
      <c r="K66" s="175">
        <f>'将来負担比率（分子）の構造'!L$41</f>
        <v>88655</v>
      </c>
      <c r="L66" s="175"/>
      <c r="M66" s="175"/>
      <c r="N66" s="175">
        <f>'将来負担比率（分子）の構造'!M$41</f>
        <v>87623</v>
      </c>
      <c r="O66" s="175"/>
      <c r="P66" s="175"/>
    </row>
    <row r="67" spans="1:16" x14ac:dyDescent="0.15">
      <c r="A67" s="175" t="s">
        <v>76</v>
      </c>
      <c r="B67" s="175" t="e">
        <f>NA()</f>
        <v>#N/A</v>
      </c>
      <c r="C67" s="175">
        <f>IF(ISNUMBER('将来負担比率（分子）の構造'!I$53), IF('将来負担比率（分子）の構造'!I$53 &lt; 0, 0, '将来負担比率（分子）の構造'!I$53), NA())</f>
        <v>29572</v>
      </c>
      <c r="D67" s="175" t="e">
        <f>NA()</f>
        <v>#N/A</v>
      </c>
      <c r="E67" s="175" t="e">
        <f>NA()</f>
        <v>#N/A</v>
      </c>
      <c r="F67" s="175">
        <f>IF(ISNUMBER('将来負担比率（分子）の構造'!J$53), IF('将来負担比率（分子）の構造'!J$53 &lt; 0, 0, '将来負担比率（分子）の構造'!J$53), NA())</f>
        <v>31275</v>
      </c>
      <c r="G67" s="175" t="e">
        <f>NA()</f>
        <v>#N/A</v>
      </c>
      <c r="H67" s="175" t="e">
        <f>NA()</f>
        <v>#N/A</v>
      </c>
      <c r="I67" s="175">
        <f>IF(ISNUMBER('将来負担比率（分子）の構造'!K$53), IF('将来負担比率（分子）の構造'!K$53 &lt; 0, 0, '将来負担比率（分子）の構造'!K$53), NA())</f>
        <v>30910</v>
      </c>
      <c r="J67" s="175" t="e">
        <f>NA()</f>
        <v>#N/A</v>
      </c>
      <c r="K67" s="175" t="e">
        <f>NA()</f>
        <v>#N/A</v>
      </c>
      <c r="L67" s="175">
        <f>IF(ISNUMBER('将来負担比率（分子）の構造'!L$53), IF('将来負担比率（分子）の構造'!L$53 &lt; 0, 0, '将来負担比率（分子）の構造'!L$53), NA())</f>
        <v>32857</v>
      </c>
      <c r="M67" s="175" t="e">
        <f>NA()</f>
        <v>#N/A</v>
      </c>
      <c r="N67" s="175" t="e">
        <f>NA()</f>
        <v>#N/A</v>
      </c>
      <c r="O67" s="175">
        <f>IF(ISNUMBER('将来負担比率（分子）の構造'!M$53), IF('将来負担比率（分子）の構造'!M$53 &lt; 0, 0, '将来負担比率（分子）の構造'!M$53), NA())</f>
        <v>31714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1140</v>
      </c>
      <c r="C72" s="179">
        <f>基金残高に係る経年分析!G55</f>
        <v>3115</v>
      </c>
      <c r="D72" s="179">
        <f>基金残高に係る経年分析!H55</f>
        <v>3308</v>
      </c>
    </row>
    <row r="73" spans="1:16" x14ac:dyDescent="0.15">
      <c r="A73" s="178" t="s">
        <v>79</v>
      </c>
      <c r="B73" s="179">
        <f>基金残高に係る経年分析!F56</f>
        <v>433</v>
      </c>
      <c r="C73" s="179">
        <f>基金残高に係る経年分析!G56</f>
        <v>403</v>
      </c>
      <c r="D73" s="179">
        <f>基金残高に係る経年分析!H56</f>
        <v>399</v>
      </c>
    </row>
    <row r="74" spans="1:16" x14ac:dyDescent="0.15">
      <c r="A74" s="178" t="s">
        <v>80</v>
      </c>
      <c r="B74" s="179">
        <f>基金残高に係る経年分析!F57</f>
        <v>14161</v>
      </c>
      <c r="C74" s="179">
        <f>基金残高に係る経年分析!G57</f>
        <v>15337</v>
      </c>
      <c r="D74" s="179">
        <f>基金残高に係る経年分析!H57</f>
        <v>18623</v>
      </c>
    </row>
  </sheetData>
  <sheetProtection algorithmName="SHA-512" hashValue="5VjhG4f6GJF/eOSgg+z2+zKkVjlp02nNqQRikBet6Vqh6pE6ovDJJnBrOeFDcu3AhlDZ9IYULmbX2qgqKm9BCQ==" saltValue="qOsYpzdi/W18O4iqn8yo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13105069</v>
      </c>
      <c r="S5" s="613"/>
      <c r="T5" s="613"/>
      <c r="U5" s="613"/>
      <c r="V5" s="613"/>
      <c r="W5" s="613"/>
      <c r="X5" s="613"/>
      <c r="Y5" s="614"/>
      <c r="Z5" s="615">
        <v>15.2</v>
      </c>
      <c r="AA5" s="615"/>
      <c r="AB5" s="615"/>
      <c r="AC5" s="615"/>
      <c r="AD5" s="616">
        <v>13105069</v>
      </c>
      <c r="AE5" s="616"/>
      <c r="AF5" s="616"/>
      <c r="AG5" s="616"/>
      <c r="AH5" s="616"/>
      <c r="AI5" s="616"/>
      <c r="AJ5" s="616"/>
      <c r="AK5" s="616"/>
      <c r="AL5" s="617">
        <v>37.700000000000003</v>
      </c>
      <c r="AM5" s="618"/>
      <c r="AN5" s="618"/>
      <c r="AO5" s="619"/>
      <c r="AP5" s="609" t="s">
        <v>228</v>
      </c>
      <c r="AQ5" s="610"/>
      <c r="AR5" s="610"/>
      <c r="AS5" s="610"/>
      <c r="AT5" s="610"/>
      <c r="AU5" s="610"/>
      <c r="AV5" s="610"/>
      <c r="AW5" s="610"/>
      <c r="AX5" s="610"/>
      <c r="AY5" s="610"/>
      <c r="AZ5" s="610"/>
      <c r="BA5" s="610"/>
      <c r="BB5" s="610"/>
      <c r="BC5" s="610"/>
      <c r="BD5" s="610"/>
      <c r="BE5" s="610"/>
      <c r="BF5" s="611"/>
      <c r="BG5" s="623">
        <v>13083155</v>
      </c>
      <c r="BH5" s="624"/>
      <c r="BI5" s="624"/>
      <c r="BJ5" s="624"/>
      <c r="BK5" s="624"/>
      <c r="BL5" s="624"/>
      <c r="BM5" s="624"/>
      <c r="BN5" s="625"/>
      <c r="BO5" s="626">
        <v>99.8</v>
      </c>
      <c r="BP5" s="626"/>
      <c r="BQ5" s="626"/>
      <c r="BR5" s="626"/>
      <c r="BS5" s="627">
        <v>127073</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564013</v>
      </c>
      <c r="S6" s="624"/>
      <c r="T6" s="624"/>
      <c r="U6" s="624"/>
      <c r="V6" s="624"/>
      <c r="W6" s="624"/>
      <c r="X6" s="624"/>
      <c r="Y6" s="625"/>
      <c r="Z6" s="626">
        <v>0.7</v>
      </c>
      <c r="AA6" s="626"/>
      <c r="AB6" s="626"/>
      <c r="AC6" s="626"/>
      <c r="AD6" s="627">
        <v>564013</v>
      </c>
      <c r="AE6" s="627"/>
      <c r="AF6" s="627"/>
      <c r="AG6" s="627"/>
      <c r="AH6" s="627"/>
      <c r="AI6" s="627"/>
      <c r="AJ6" s="627"/>
      <c r="AK6" s="627"/>
      <c r="AL6" s="628">
        <v>1.6</v>
      </c>
      <c r="AM6" s="629"/>
      <c r="AN6" s="629"/>
      <c r="AO6" s="630"/>
      <c r="AP6" s="620" t="s">
        <v>233</v>
      </c>
      <c r="AQ6" s="621"/>
      <c r="AR6" s="621"/>
      <c r="AS6" s="621"/>
      <c r="AT6" s="621"/>
      <c r="AU6" s="621"/>
      <c r="AV6" s="621"/>
      <c r="AW6" s="621"/>
      <c r="AX6" s="621"/>
      <c r="AY6" s="621"/>
      <c r="AZ6" s="621"/>
      <c r="BA6" s="621"/>
      <c r="BB6" s="621"/>
      <c r="BC6" s="621"/>
      <c r="BD6" s="621"/>
      <c r="BE6" s="621"/>
      <c r="BF6" s="622"/>
      <c r="BG6" s="623">
        <v>13083155</v>
      </c>
      <c r="BH6" s="624"/>
      <c r="BI6" s="624"/>
      <c r="BJ6" s="624"/>
      <c r="BK6" s="624"/>
      <c r="BL6" s="624"/>
      <c r="BM6" s="624"/>
      <c r="BN6" s="625"/>
      <c r="BO6" s="626">
        <v>99.8</v>
      </c>
      <c r="BP6" s="626"/>
      <c r="BQ6" s="626"/>
      <c r="BR6" s="626"/>
      <c r="BS6" s="627">
        <v>127073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328283</v>
      </c>
      <c r="CS6" s="624"/>
      <c r="CT6" s="624"/>
      <c r="CU6" s="624"/>
      <c r="CV6" s="624"/>
      <c r="CW6" s="624"/>
      <c r="CX6" s="624"/>
      <c r="CY6" s="625"/>
      <c r="CZ6" s="617">
        <v>0.4</v>
      </c>
      <c r="DA6" s="618"/>
      <c r="DB6" s="618"/>
      <c r="DC6" s="634"/>
      <c r="DD6" s="632" t="s">
        <v>235</v>
      </c>
      <c r="DE6" s="624"/>
      <c r="DF6" s="624"/>
      <c r="DG6" s="624"/>
      <c r="DH6" s="624"/>
      <c r="DI6" s="624"/>
      <c r="DJ6" s="624"/>
      <c r="DK6" s="624"/>
      <c r="DL6" s="624"/>
      <c r="DM6" s="624"/>
      <c r="DN6" s="624"/>
      <c r="DO6" s="624"/>
      <c r="DP6" s="625"/>
      <c r="DQ6" s="632">
        <v>328068</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5092</v>
      </c>
      <c r="S7" s="624"/>
      <c r="T7" s="624"/>
      <c r="U7" s="624"/>
      <c r="V7" s="624"/>
      <c r="W7" s="624"/>
      <c r="X7" s="624"/>
      <c r="Y7" s="625"/>
      <c r="Z7" s="626">
        <v>0</v>
      </c>
      <c r="AA7" s="626"/>
      <c r="AB7" s="626"/>
      <c r="AC7" s="626"/>
      <c r="AD7" s="627">
        <v>5092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5473852</v>
      </c>
      <c r="BH7" s="624"/>
      <c r="BI7" s="624"/>
      <c r="BJ7" s="624"/>
      <c r="BK7" s="624"/>
      <c r="BL7" s="624"/>
      <c r="BM7" s="624"/>
      <c r="BN7" s="625"/>
      <c r="BO7" s="626">
        <v>41.8</v>
      </c>
      <c r="BP7" s="626"/>
      <c r="BQ7" s="626"/>
      <c r="BR7" s="626"/>
      <c r="BS7" s="627">
        <v>127073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20910288</v>
      </c>
      <c r="CS7" s="624"/>
      <c r="CT7" s="624"/>
      <c r="CU7" s="624"/>
      <c r="CV7" s="624"/>
      <c r="CW7" s="624"/>
      <c r="CX7" s="624"/>
      <c r="CY7" s="625"/>
      <c r="CZ7" s="626">
        <v>25.1</v>
      </c>
      <c r="DA7" s="626"/>
      <c r="DB7" s="626"/>
      <c r="DC7" s="626"/>
      <c r="DD7" s="632">
        <v>4287653</v>
      </c>
      <c r="DE7" s="624"/>
      <c r="DF7" s="624"/>
      <c r="DG7" s="624"/>
      <c r="DH7" s="624"/>
      <c r="DI7" s="624"/>
      <c r="DJ7" s="624"/>
      <c r="DK7" s="624"/>
      <c r="DL7" s="624"/>
      <c r="DM7" s="624"/>
      <c r="DN7" s="624"/>
      <c r="DO7" s="624"/>
      <c r="DP7" s="625"/>
      <c r="DQ7" s="632">
        <v>7596674</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41112</v>
      </c>
      <c r="S8" s="624"/>
      <c r="T8" s="624"/>
      <c r="U8" s="624"/>
      <c r="V8" s="624"/>
      <c r="W8" s="624"/>
      <c r="X8" s="624"/>
      <c r="Y8" s="625"/>
      <c r="Z8" s="626">
        <v>0</v>
      </c>
      <c r="AA8" s="626"/>
      <c r="AB8" s="626"/>
      <c r="AC8" s="626"/>
      <c r="AD8" s="627">
        <v>41112</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198239</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25061178</v>
      </c>
      <c r="CS8" s="624"/>
      <c r="CT8" s="624"/>
      <c r="CU8" s="624"/>
      <c r="CV8" s="624"/>
      <c r="CW8" s="624"/>
      <c r="CX8" s="624"/>
      <c r="CY8" s="625"/>
      <c r="CZ8" s="626">
        <v>30.1</v>
      </c>
      <c r="DA8" s="626"/>
      <c r="DB8" s="626"/>
      <c r="DC8" s="626"/>
      <c r="DD8" s="632">
        <v>230471</v>
      </c>
      <c r="DE8" s="624"/>
      <c r="DF8" s="624"/>
      <c r="DG8" s="624"/>
      <c r="DH8" s="624"/>
      <c r="DI8" s="624"/>
      <c r="DJ8" s="624"/>
      <c r="DK8" s="624"/>
      <c r="DL8" s="624"/>
      <c r="DM8" s="624"/>
      <c r="DN8" s="624"/>
      <c r="DO8" s="624"/>
      <c r="DP8" s="625"/>
      <c r="DQ8" s="632">
        <v>10560593</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35250</v>
      </c>
      <c r="S9" s="624"/>
      <c r="T9" s="624"/>
      <c r="U9" s="624"/>
      <c r="V9" s="624"/>
      <c r="W9" s="624"/>
      <c r="X9" s="624"/>
      <c r="Y9" s="625"/>
      <c r="Z9" s="626">
        <v>0</v>
      </c>
      <c r="AA9" s="626"/>
      <c r="AB9" s="626"/>
      <c r="AC9" s="626"/>
      <c r="AD9" s="627">
        <v>35250</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4570493</v>
      </c>
      <c r="BH9" s="624"/>
      <c r="BI9" s="624"/>
      <c r="BJ9" s="624"/>
      <c r="BK9" s="624"/>
      <c r="BL9" s="624"/>
      <c r="BM9" s="624"/>
      <c r="BN9" s="625"/>
      <c r="BO9" s="626">
        <v>34.9</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5081669</v>
      </c>
      <c r="CS9" s="624"/>
      <c r="CT9" s="624"/>
      <c r="CU9" s="624"/>
      <c r="CV9" s="624"/>
      <c r="CW9" s="624"/>
      <c r="CX9" s="624"/>
      <c r="CY9" s="625"/>
      <c r="CZ9" s="626">
        <v>6.1</v>
      </c>
      <c r="DA9" s="626"/>
      <c r="DB9" s="626"/>
      <c r="DC9" s="626"/>
      <c r="DD9" s="632">
        <v>451740</v>
      </c>
      <c r="DE9" s="624"/>
      <c r="DF9" s="624"/>
      <c r="DG9" s="624"/>
      <c r="DH9" s="624"/>
      <c r="DI9" s="624"/>
      <c r="DJ9" s="624"/>
      <c r="DK9" s="624"/>
      <c r="DL9" s="624"/>
      <c r="DM9" s="624"/>
      <c r="DN9" s="624"/>
      <c r="DO9" s="624"/>
      <c r="DP9" s="625"/>
      <c r="DQ9" s="632">
        <v>3217595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260192</v>
      </c>
      <c r="BH10" s="624"/>
      <c r="BI10" s="624"/>
      <c r="BJ10" s="624"/>
      <c r="BK10" s="624"/>
      <c r="BL10" s="624"/>
      <c r="BM10" s="624"/>
      <c r="BN10" s="625"/>
      <c r="BO10" s="626">
        <v>2</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59097</v>
      </c>
      <c r="CS10" s="624"/>
      <c r="CT10" s="624"/>
      <c r="CU10" s="624"/>
      <c r="CV10" s="624"/>
      <c r="CW10" s="624"/>
      <c r="CX10" s="624"/>
      <c r="CY10" s="625"/>
      <c r="CZ10" s="626">
        <v>0.1</v>
      </c>
      <c r="DA10" s="626"/>
      <c r="DB10" s="626"/>
      <c r="DC10" s="626"/>
      <c r="DD10" s="632" t="s">
        <v>235</v>
      </c>
      <c r="DE10" s="624"/>
      <c r="DF10" s="624"/>
      <c r="DG10" s="624"/>
      <c r="DH10" s="624"/>
      <c r="DI10" s="624"/>
      <c r="DJ10" s="624"/>
      <c r="DK10" s="624"/>
      <c r="DL10" s="624"/>
      <c r="DM10" s="624"/>
      <c r="DN10" s="624"/>
      <c r="DO10" s="624"/>
      <c r="DP10" s="625"/>
      <c r="DQ10" s="632">
        <v>9097</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2817536</v>
      </c>
      <c r="S11" s="624"/>
      <c r="T11" s="624"/>
      <c r="U11" s="624"/>
      <c r="V11" s="624"/>
      <c r="W11" s="624"/>
      <c r="X11" s="624"/>
      <c r="Y11" s="625"/>
      <c r="Z11" s="628">
        <v>3.3</v>
      </c>
      <c r="AA11" s="629"/>
      <c r="AB11" s="629"/>
      <c r="AC11" s="635"/>
      <c r="AD11" s="632">
        <v>2817536</v>
      </c>
      <c r="AE11" s="624"/>
      <c r="AF11" s="624"/>
      <c r="AG11" s="624"/>
      <c r="AH11" s="624"/>
      <c r="AI11" s="624"/>
      <c r="AJ11" s="624"/>
      <c r="AK11" s="625"/>
      <c r="AL11" s="628">
        <v>8.1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444928</v>
      </c>
      <c r="BH11" s="624"/>
      <c r="BI11" s="624"/>
      <c r="BJ11" s="624"/>
      <c r="BK11" s="624"/>
      <c r="BL11" s="624"/>
      <c r="BM11" s="624"/>
      <c r="BN11" s="625"/>
      <c r="BO11" s="626">
        <v>3.4</v>
      </c>
      <c r="BP11" s="626"/>
      <c r="BQ11" s="626"/>
      <c r="BR11" s="626"/>
      <c r="BS11" s="627">
        <v>127073</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4126784</v>
      </c>
      <c r="CS11" s="624"/>
      <c r="CT11" s="624"/>
      <c r="CU11" s="624"/>
      <c r="CV11" s="624"/>
      <c r="CW11" s="624"/>
      <c r="CX11" s="624"/>
      <c r="CY11" s="625"/>
      <c r="CZ11" s="626">
        <v>5</v>
      </c>
      <c r="DA11" s="626"/>
      <c r="DB11" s="626"/>
      <c r="DC11" s="626"/>
      <c r="DD11" s="632">
        <v>1705526</v>
      </c>
      <c r="DE11" s="624"/>
      <c r="DF11" s="624"/>
      <c r="DG11" s="624"/>
      <c r="DH11" s="624"/>
      <c r="DI11" s="624"/>
      <c r="DJ11" s="624"/>
      <c r="DK11" s="624"/>
      <c r="DL11" s="624"/>
      <c r="DM11" s="624"/>
      <c r="DN11" s="624"/>
      <c r="DO11" s="624"/>
      <c r="DP11" s="625"/>
      <c r="DQ11" s="632">
        <v>1047465</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38746</v>
      </c>
      <c r="S12" s="624"/>
      <c r="T12" s="624"/>
      <c r="U12" s="624"/>
      <c r="V12" s="624"/>
      <c r="W12" s="624"/>
      <c r="X12" s="624"/>
      <c r="Y12" s="625"/>
      <c r="Z12" s="626">
        <v>0</v>
      </c>
      <c r="AA12" s="626"/>
      <c r="AB12" s="626"/>
      <c r="AC12" s="626"/>
      <c r="AD12" s="627">
        <v>38746</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6125074</v>
      </c>
      <c r="BH12" s="624"/>
      <c r="BI12" s="624"/>
      <c r="BJ12" s="624"/>
      <c r="BK12" s="624"/>
      <c r="BL12" s="624"/>
      <c r="BM12" s="624"/>
      <c r="BN12" s="625"/>
      <c r="BO12" s="626">
        <v>46.7</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2214062</v>
      </c>
      <c r="CS12" s="624"/>
      <c r="CT12" s="624"/>
      <c r="CU12" s="624"/>
      <c r="CV12" s="624"/>
      <c r="CW12" s="624"/>
      <c r="CX12" s="624"/>
      <c r="CY12" s="625"/>
      <c r="CZ12" s="626">
        <v>2.7</v>
      </c>
      <c r="DA12" s="626"/>
      <c r="DB12" s="626"/>
      <c r="DC12" s="626"/>
      <c r="DD12" s="632">
        <v>92476</v>
      </c>
      <c r="DE12" s="624"/>
      <c r="DF12" s="624"/>
      <c r="DG12" s="624"/>
      <c r="DH12" s="624"/>
      <c r="DI12" s="624"/>
      <c r="DJ12" s="624"/>
      <c r="DK12" s="624"/>
      <c r="DL12" s="624"/>
      <c r="DM12" s="624"/>
      <c r="DN12" s="624"/>
      <c r="DO12" s="624"/>
      <c r="DP12" s="625"/>
      <c r="DQ12" s="632">
        <v>1161803</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235</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6027848</v>
      </c>
      <c r="BH13" s="624"/>
      <c r="BI13" s="624"/>
      <c r="BJ13" s="624"/>
      <c r="BK13" s="624"/>
      <c r="BL13" s="624"/>
      <c r="BM13" s="624"/>
      <c r="BN13" s="625"/>
      <c r="BO13" s="626">
        <v>46</v>
      </c>
      <c r="BP13" s="626"/>
      <c r="BQ13" s="626"/>
      <c r="BR13" s="626"/>
      <c r="BS13" s="627" t="s">
        <v>235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6201765</v>
      </c>
      <c r="CS13" s="624"/>
      <c r="CT13" s="624"/>
      <c r="CU13" s="624"/>
      <c r="CV13" s="624"/>
      <c r="CW13" s="624"/>
      <c r="CX13" s="624"/>
      <c r="CY13" s="625"/>
      <c r="CZ13" s="626">
        <v>7.4</v>
      </c>
      <c r="DA13" s="626"/>
      <c r="DB13" s="626"/>
      <c r="DC13" s="626"/>
      <c r="DD13" s="632">
        <v>2094251</v>
      </c>
      <c r="DE13" s="624"/>
      <c r="DF13" s="624"/>
      <c r="DG13" s="624"/>
      <c r="DH13" s="624"/>
      <c r="DI13" s="624"/>
      <c r="DJ13" s="624"/>
      <c r="DK13" s="624"/>
      <c r="DL13" s="624"/>
      <c r="DM13" s="624"/>
      <c r="DN13" s="624"/>
      <c r="DO13" s="624"/>
      <c r="DP13" s="625"/>
      <c r="DQ13" s="632">
        <v>3776987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995</v>
      </c>
      <c r="S14" s="624"/>
      <c r="T14" s="624"/>
      <c r="U14" s="624"/>
      <c r="V14" s="624"/>
      <c r="W14" s="624"/>
      <c r="X14" s="624"/>
      <c r="Y14" s="625"/>
      <c r="Z14" s="626">
        <v>0</v>
      </c>
      <c r="AA14" s="626"/>
      <c r="AB14" s="626"/>
      <c r="AC14" s="626"/>
      <c r="AD14" s="627">
        <v>995</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480530</v>
      </c>
      <c r="BH14" s="624"/>
      <c r="BI14" s="624"/>
      <c r="BJ14" s="624"/>
      <c r="BK14" s="624"/>
      <c r="BL14" s="624"/>
      <c r="BM14" s="624"/>
      <c r="BN14" s="625"/>
      <c r="BO14" s="626">
        <v>3.7</v>
      </c>
      <c r="BP14" s="626"/>
      <c r="BQ14" s="626"/>
      <c r="BR14" s="626"/>
      <c r="BS14" s="627" t="s">
        <v>235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2512200</v>
      </c>
      <c r="CS14" s="624"/>
      <c r="CT14" s="624"/>
      <c r="CU14" s="624"/>
      <c r="CV14" s="624"/>
      <c r="CW14" s="624"/>
      <c r="CX14" s="624"/>
      <c r="CY14" s="625"/>
      <c r="CZ14" s="626">
        <v>3</v>
      </c>
      <c r="DA14" s="626"/>
      <c r="DB14" s="626"/>
      <c r="DC14" s="626"/>
      <c r="DD14" s="632">
        <v>97547</v>
      </c>
      <c r="DE14" s="624"/>
      <c r="DF14" s="624"/>
      <c r="DG14" s="624"/>
      <c r="DH14" s="624"/>
      <c r="DI14" s="624"/>
      <c r="DJ14" s="624"/>
      <c r="DK14" s="624"/>
      <c r="DL14" s="624"/>
      <c r="DM14" s="624"/>
      <c r="DN14" s="624"/>
      <c r="DO14" s="624"/>
      <c r="DP14" s="625"/>
      <c r="DQ14" s="632">
        <v>1634234</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1003699</v>
      </c>
      <c r="BH15" s="624"/>
      <c r="BI15" s="624"/>
      <c r="BJ15" s="624"/>
      <c r="BK15" s="624"/>
      <c r="BL15" s="624"/>
      <c r="BM15" s="624"/>
      <c r="BN15" s="625"/>
      <c r="BO15" s="626">
        <v>7.7</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7009703</v>
      </c>
      <c r="CS15" s="624"/>
      <c r="CT15" s="624"/>
      <c r="CU15" s="624"/>
      <c r="CV15" s="624"/>
      <c r="CW15" s="624"/>
      <c r="CX15" s="624"/>
      <c r="CY15" s="625"/>
      <c r="CZ15" s="626">
        <v>8.4</v>
      </c>
      <c r="DA15" s="626"/>
      <c r="DB15" s="626"/>
      <c r="DC15" s="626"/>
      <c r="DD15" s="632">
        <v>2002319</v>
      </c>
      <c r="DE15" s="624"/>
      <c r="DF15" s="624"/>
      <c r="DG15" s="624"/>
      <c r="DH15" s="624"/>
      <c r="DI15" s="624"/>
      <c r="DJ15" s="624"/>
      <c r="DK15" s="624"/>
      <c r="DL15" s="624"/>
      <c r="DM15" s="624"/>
      <c r="DN15" s="624"/>
      <c r="DO15" s="624"/>
      <c r="DP15" s="625"/>
      <c r="DQ15" s="632">
        <v>3872993</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38378</v>
      </c>
      <c r="S16" s="624"/>
      <c r="T16" s="624"/>
      <c r="U16" s="624"/>
      <c r="V16" s="624"/>
      <c r="W16" s="624"/>
      <c r="X16" s="624"/>
      <c r="Y16" s="625"/>
      <c r="Z16" s="626">
        <v>0</v>
      </c>
      <c r="AA16" s="626"/>
      <c r="AB16" s="626"/>
      <c r="AC16" s="626"/>
      <c r="AD16" s="627">
        <v>38378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1432741</v>
      </c>
      <c r="CS16" s="624"/>
      <c r="CT16" s="624"/>
      <c r="CU16" s="624"/>
      <c r="CV16" s="624"/>
      <c r="CW16" s="624"/>
      <c r="CX16" s="624"/>
      <c r="CY16" s="625"/>
      <c r="CZ16" s="626">
        <v>1.7</v>
      </c>
      <c r="DA16" s="626"/>
      <c r="DB16" s="626"/>
      <c r="DC16" s="626"/>
      <c r="DD16" s="632" t="s">
        <v>235</v>
      </c>
      <c r="DE16" s="624"/>
      <c r="DF16" s="624"/>
      <c r="DG16" s="624"/>
      <c r="DH16" s="624"/>
      <c r="DI16" s="624"/>
      <c r="DJ16" s="624"/>
      <c r="DK16" s="624"/>
      <c r="DL16" s="624"/>
      <c r="DM16" s="624"/>
      <c r="DN16" s="624"/>
      <c r="DO16" s="624"/>
      <c r="DP16" s="625"/>
      <c r="DQ16" s="632">
        <v>62050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189325</v>
      </c>
      <c r="S17" s="624"/>
      <c r="T17" s="624"/>
      <c r="U17" s="624"/>
      <c r="V17" s="624"/>
      <c r="W17" s="624"/>
      <c r="X17" s="624"/>
      <c r="Y17" s="625"/>
      <c r="Z17" s="626">
        <v>0.2</v>
      </c>
      <c r="AA17" s="626"/>
      <c r="AB17" s="626"/>
      <c r="AC17" s="626"/>
      <c r="AD17" s="627">
        <v>189325</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8315151</v>
      </c>
      <c r="CS17" s="624"/>
      <c r="CT17" s="624"/>
      <c r="CU17" s="624"/>
      <c r="CV17" s="624"/>
      <c r="CW17" s="624"/>
      <c r="CX17" s="624"/>
      <c r="CY17" s="625"/>
      <c r="CZ17" s="626">
        <v>10</v>
      </c>
      <c r="DA17" s="626"/>
      <c r="DB17" s="626"/>
      <c r="DC17" s="626"/>
      <c r="DD17" s="632" t="s">
        <v>129</v>
      </c>
      <c r="DE17" s="624"/>
      <c r="DF17" s="624"/>
      <c r="DG17" s="624"/>
      <c r="DH17" s="624"/>
      <c r="DI17" s="624"/>
      <c r="DJ17" s="624"/>
      <c r="DK17" s="624"/>
      <c r="DL17" s="624"/>
      <c r="DM17" s="624"/>
      <c r="DN17" s="624"/>
      <c r="DO17" s="624"/>
      <c r="DP17" s="625"/>
      <c r="DQ17" s="632">
        <v>8049779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106268</v>
      </c>
      <c r="S18" s="624"/>
      <c r="T18" s="624"/>
      <c r="U18" s="624"/>
      <c r="V18" s="624"/>
      <c r="W18" s="624"/>
      <c r="X18" s="624"/>
      <c r="Y18" s="625"/>
      <c r="Z18" s="626">
        <v>0.1</v>
      </c>
      <c r="AA18" s="626"/>
      <c r="AB18" s="626"/>
      <c r="AC18" s="626"/>
      <c r="AD18" s="627">
        <v>106268</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v>105492</v>
      </c>
      <c r="CS18" s="624"/>
      <c r="CT18" s="624"/>
      <c r="CU18" s="624"/>
      <c r="CV18" s="624"/>
      <c r="CW18" s="624"/>
      <c r="CX18" s="624"/>
      <c r="CY18" s="625"/>
      <c r="CZ18" s="626">
        <v>0.1</v>
      </c>
      <c r="DA18" s="626"/>
      <c r="DB18" s="626"/>
      <c r="DC18" s="626"/>
      <c r="DD18" s="632">
        <v>104140</v>
      </c>
      <c r="DE18" s="624"/>
      <c r="DF18" s="624"/>
      <c r="DG18" s="624"/>
      <c r="DH18" s="624"/>
      <c r="DI18" s="624"/>
      <c r="DJ18" s="624"/>
      <c r="DK18" s="624"/>
      <c r="DL18" s="624"/>
      <c r="DM18" s="624"/>
      <c r="DN18" s="624"/>
      <c r="DO18" s="624"/>
      <c r="DP18" s="625"/>
      <c r="DQ18" s="632">
        <v>99565</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104453</v>
      </c>
      <c r="S19" s="624"/>
      <c r="T19" s="624"/>
      <c r="U19" s="624"/>
      <c r="V19" s="624"/>
      <c r="W19" s="624"/>
      <c r="X19" s="624"/>
      <c r="Y19" s="625"/>
      <c r="Z19" s="626">
        <v>0.1</v>
      </c>
      <c r="AA19" s="626"/>
      <c r="AB19" s="626"/>
      <c r="AC19" s="626"/>
      <c r="AD19" s="627">
        <v>104453</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21914</v>
      </c>
      <c r="BH19" s="624"/>
      <c r="BI19" s="624"/>
      <c r="BJ19" s="624"/>
      <c r="BK19" s="624"/>
      <c r="BL19" s="624"/>
      <c r="BM19" s="624"/>
      <c r="BN19" s="625"/>
      <c r="BO19" s="626">
        <v>0.2</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1815</v>
      </c>
      <c r="S20" s="624"/>
      <c r="T20" s="624"/>
      <c r="U20" s="624"/>
      <c r="V20" s="624"/>
      <c r="W20" s="624"/>
      <c r="X20" s="624"/>
      <c r="Y20" s="625"/>
      <c r="Z20" s="626">
        <v>0</v>
      </c>
      <c r="AA20" s="626"/>
      <c r="AB20" s="626"/>
      <c r="AC20" s="626"/>
      <c r="AD20" s="627">
        <v>1815</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21914</v>
      </c>
      <c r="BH20" s="624"/>
      <c r="BI20" s="624"/>
      <c r="BJ20" s="624"/>
      <c r="BK20" s="624"/>
      <c r="BL20" s="624"/>
      <c r="BM20" s="624"/>
      <c r="BN20" s="625"/>
      <c r="BO20" s="626">
        <v>0.2</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83358413</v>
      </c>
      <c r="CS20" s="624"/>
      <c r="CT20" s="624"/>
      <c r="CU20" s="624"/>
      <c r="CV20" s="624"/>
      <c r="CW20" s="624"/>
      <c r="CX20" s="624"/>
      <c r="CY20" s="625"/>
      <c r="CZ20" s="626">
        <v>100</v>
      </c>
      <c r="DA20" s="626"/>
      <c r="DB20" s="626"/>
      <c r="DC20" s="626"/>
      <c r="DD20" s="632">
        <v>11066123</v>
      </c>
      <c r="DE20" s="624"/>
      <c r="DF20" s="624"/>
      <c r="DG20" s="624"/>
      <c r="DH20" s="624"/>
      <c r="DI20" s="624"/>
      <c r="DJ20" s="624"/>
      <c r="DK20" s="624"/>
      <c r="DL20" s="624"/>
      <c r="DM20" s="624"/>
      <c r="DN20" s="624"/>
      <c r="DO20" s="624"/>
      <c r="DP20" s="625"/>
      <c r="DQ20" s="632">
        <v>41416903</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19504300</v>
      </c>
      <c r="S21" s="624"/>
      <c r="T21" s="624"/>
      <c r="U21" s="624"/>
      <c r="V21" s="624"/>
      <c r="W21" s="624"/>
      <c r="X21" s="624"/>
      <c r="Y21" s="625"/>
      <c r="Z21" s="626">
        <v>22.6</v>
      </c>
      <c r="AA21" s="626"/>
      <c r="AB21" s="626"/>
      <c r="AC21" s="626"/>
      <c r="AD21" s="627">
        <v>17689895</v>
      </c>
      <c r="AE21" s="627"/>
      <c r="AF21" s="627"/>
      <c r="AG21" s="627"/>
      <c r="AH21" s="627"/>
      <c r="AI21" s="627"/>
      <c r="AJ21" s="627"/>
      <c r="AK21" s="627"/>
      <c r="AL21" s="628">
        <v>50.9</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21914</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17689895</v>
      </c>
      <c r="S22" s="624"/>
      <c r="T22" s="624"/>
      <c r="U22" s="624"/>
      <c r="V22" s="624"/>
      <c r="W22" s="624"/>
      <c r="X22" s="624"/>
      <c r="Y22" s="625"/>
      <c r="Z22" s="626">
        <v>20.5</v>
      </c>
      <c r="AA22" s="626"/>
      <c r="AB22" s="626"/>
      <c r="AC22" s="626"/>
      <c r="AD22" s="627">
        <v>17689895</v>
      </c>
      <c r="AE22" s="627"/>
      <c r="AF22" s="627"/>
      <c r="AG22" s="627"/>
      <c r="AH22" s="627"/>
      <c r="AI22" s="627"/>
      <c r="AJ22" s="627"/>
      <c r="AK22" s="627"/>
      <c r="AL22" s="628">
        <v>50.9</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1814405</v>
      </c>
      <c r="S23" s="624"/>
      <c r="T23" s="624"/>
      <c r="U23" s="624"/>
      <c r="V23" s="624"/>
      <c r="W23" s="624"/>
      <c r="X23" s="624"/>
      <c r="Y23" s="625"/>
      <c r="Z23" s="626">
        <v>2.1</v>
      </c>
      <c r="AA23" s="626"/>
      <c r="AB23" s="626"/>
      <c r="AC23" s="626"/>
      <c r="AD23" s="627" t="s">
        <v>235</v>
      </c>
      <c r="AE23" s="627"/>
      <c r="AF23" s="627"/>
      <c r="AG23" s="627"/>
      <c r="AH23" s="627"/>
      <c r="AI23" s="627"/>
      <c r="AJ23" s="627"/>
      <c r="AK23" s="627"/>
      <c r="AL23" s="628" t="s">
        <v>235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129</v>
      </c>
      <c r="BP24" s="626"/>
      <c r="BQ24" s="626"/>
      <c r="BR24" s="626"/>
      <c r="BS24" s="627" t="s">
        <v>235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35793513</v>
      </c>
      <c r="CS24" s="613"/>
      <c r="CT24" s="613"/>
      <c r="CU24" s="613"/>
      <c r="CV24" s="613"/>
      <c r="CW24" s="613"/>
      <c r="CX24" s="613"/>
      <c r="CY24" s="614"/>
      <c r="CZ24" s="617">
        <v>42.9</v>
      </c>
      <c r="DA24" s="618"/>
      <c r="DB24" s="618"/>
      <c r="DC24" s="634"/>
      <c r="DD24" s="653">
        <v>22265181</v>
      </c>
      <c r="DE24" s="613"/>
      <c r="DF24" s="613"/>
      <c r="DG24" s="613"/>
      <c r="DH24" s="613"/>
      <c r="DI24" s="613"/>
      <c r="DJ24" s="613"/>
      <c r="DK24" s="614"/>
      <c r="DL24" s="653">
        <v>21169908</v>
      </c>
      <c r="DM24" s="613"/>
      <c r="DN24" s="613"/>
      <c r="DO24" s="613"/>
      <c r="DP24" s="613"/>
      <c r="DQ24" s="613"/>
      <c r="DR24" s="613"/>
      <c r="DS24" s="613"/>
      <c r="DT24" s="613"/>
      <c r="DU24" s="613"/>
      <c r="DV24" s="614"/>
      <c r="DW24" s="617">
        <v>60.1</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36446084</v>
      </c>
      <c r="S25" s="624"/>
      <c r="T25" s="624"/>
      <c r="U25" s="624"/>
      <c r="V25" s="624"/>
      <c r="W25" s="624"/>
      <c r="X25" s="624"/>
      <c r="Y25" s="625"/>
      <c r="Z25" s="626">
        <v>42.3</v>
      </c>
      <c r="AA25" s="626"/>
      <c r="AB25" s="626"/>
      <c r="AC25" s="626"/>
      <c r="AD25" s="627">
        <v>34631679</v>
      </c>
      <c r="AE25" s="627"/>
      <c r="AF25" s="627"/>
      <c r="AG25" s="627"/>
      <c r="AH25" s="627"/>
      <c r="AI25" s="627"/>
      <c r="AJ25" s="627"/>
      <c r="AK25" s="627"/>
      <c r="AL25" s="628">
        <v>99.6</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235</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10636095</v>
      </c>
      <c r="CS25" s="654"/>
      <c r="CT25" s="654"/>
      <c r="CU25" s="654"/>
      <c r="CV25" s="654"/>
      <c r="CW25" s="654"/>
      <c r="CX25" s="654"/>
      <c r="CY25" s="655"/>
      <c r="CZ25" s="628">
        <v>12.8</v>
      </c>
      <c r="DA25" s="656"/>
      <c r="DB25" s="656"/>
      <c r="DC25" s="658"/>
      <c r="DD25" s="632">
        <v>9567725</v>
      </c>
      <c r="DE25" s="654"/>
      <c r="DF25" s="654"/>
      <c r="DG25" s="654"/>
      <c r="DH25" s="654"/>
      <c r="DI25" s="654"/>
      <c r="DJ25" s="654"/>
      <c r="DK25" s="655"/>
      <c r="DL25" s="632">
        <v>9256807</v>
      </c>
      <c r="DM25" s="654"/>
      <c r="DN25" s="654"/>
      <c r="DO25" s="654"/>
      <c r="DP25" s="654"/>
      <c r="DQ25" s="654"/>
      <c r="DR25" s="654"/>
      <c r="DS25" s="654"/>
      <c r="DT25" s="654"/>
      <c r="DU25" s="654"/>
      <c r="DV25" s="655"/>
      <c r="DW25" s="628">
        <v>26.3</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20413</v>
      </c>
      <c r="S26" s="624"/>
      <c r="T26" s="624"/>
      <c r="U26" s="624"/>
      <c r="V26" s="624"/>
      <c r="W26" s="624"/>
      <c r="X26" s="624"/>
      <c r="Y26" s="625"/>
      <c r="Z26" s="626">
        <v>0</v>
      </c>
      <c r="AA26" s="626"/>
      <c r="AB26" s="626"/>
      <c r="AC26" s="626"/>
      <c r="AD26" s="627">
        <v>20413</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235</v>
      </c>
      <c r="BP26" s="626"/>
      <c r="BQ26" s="626"/>
      <c r="BR26" s="626"/>
      <c r="BS26" s="627" t="s">
        <v>235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6510141</v>
      </c>
      <c r="CS26" s="624"/>
      <c r="CT26" s="624"/>
      <c r="CU26" s="624"/>
      <c r="CV26" s="624"/>
      <c r="CW26" s="624"/>
      <c r="CX26" s="624"/>
      <c r="CY26" s="625"/>
      <c r="CZ26" s="628">
        <v>7.8</v>
      </c>
      <c r="DA26" s="656"/>
      <c r="DB26" s="656"/>
      <c r="DC26" s="658"/>
      <c r="DD26" s="632">
        <v>6098015</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795066</v>
      </c>
      <c r="S27" s="624"/>
      <c r="T27" s="624"/>
      <c r="U27" s="624"/>
      <c r="V27" s="624"/>
      <c r="W27" s="624"/>
      <c r="X27" s="624"/>
      <c r="Y27" s="625"/>
      <c r="Z27" s="626">
        <v>0.9</v>
      </c>
      <c r="AA27" s="626"/>
      <c r="AB27" s="626"/>
      <c r="AC27" s="626"/>
      <c r="AD27" s="627">
        <v>13173</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13105069</v>
      </c>
      <c r="BH27" s="624"/>
      <c r="BI27" s="624"/>
      <c r="BJ27" s="624"/>
      <c r="BK27" s="624"/>
      <c r="BL27" s="624"/>
      <c r="BM27" s="624"/>
      <c r="BN27" s="625"/>
      <c r="BO27" s="626">
        <v>100</v>
      </c>
      <c r="BP27" s="626"/>
      <c r="BQ27" s="626"/>
      <c r="BR27" s="626"/>
      <c r="BS27" s="627">
        <v>127073</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16842267</v>
      </c>
      <c r="CS27" s="654"/>
      <c r="CT27" s="654"/>
      <c r="CU27" s="654"/>
      <c r="CV27" s="654"/>
      <c r="CW27" s="654"/>
      <c r="CX27" s="654"/>
      <c r="CY27" s="655"/>
      <c r="CZ27" s="628">
        <v>20.2</v>
      </c>
      <c r="DA27" s="656"/>
      <c r="DB27" s="656"/>
      <c r="DC27" s="658"/>
      <c r="DD27" s="632">
        <v>4647677</v>
      </c>
      <c r="DE27" s="654"/>
      <c r="DF27" s="654"/>
      <c r="DG27" s="654"/>
      <c r="DH27" s="654"/>
      <c r="DI27" s="654"/>
      <c r="DJ27" s="654"/>
      <c r="DK27" s="655"/>
      <c r="DL27" s="632">
        <v>3863322</v>
      </c>
      <c r="DM27" s="654"/>
      <c r="DN27" s="654"/>
      <c r="DO27" s="654"/>
      <c r="DP27" s="654"/>
      <c r="DQ27" s="654"/>
      <c r="DR27" s="654"/>
      <c r="DS27" s="654"/>
      <c r="DT27" s="654"/>
      <c r="DU27" s="654"/>
      <c r="DV27" s="655"/>
      <c r="DW27" s="628">
        <v>11</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1269859</v>
      </c>
      <c r="S28" s="624"/>
      <c r="T28" s="624"/>
      <c r="U28" s="624"/>
      <c r="V28" s="624"/>
      <c r="W28" s="624"/>
      <c r="X28" s="624"/>
      <c r="Y28" s="625"/>
      <c r="Z28" s="626">
        <v>1.5</v>
      </c>
      <c r="AA28" s="626"/>
      <c r="AB28" s="626"/>
      <c r="AC28" s="626"/>
      <c r="AD28" s="627">
        <v>71549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8315151</v>
      </c>
      <c r="CS28" s="624"/>
      <c r="CT28" s="624"/>
      <c r="CU28" s="624"/>
      <c r="CV28" s="624"/>
      <c r="CW28" s="624"/>
      <c r="CX28" s="624"/>
      <c r="CY28" s="625"/>
      <c r="CZ28" s="628">
        <v>10</v>
      </c>
      <c r="DA28" s="656"/>
      <c r="DB28" s="656"/>
      <c r="DC28" s="658"/>
      <c r="DD28" s="632">
        <v>8049779</v>
      </c>
      <c r="DE28" s="624"/>
      <c r="DF28" s="624"/>
      <c r="DG28" s="624"/>
      <c r="DH28" s="624"/>
      <c r="DI28" s="624"/>
      <c r="DJ28" s="624"/>
      <c r="DK28" s="625"/>
      <c r="DL28" s="632">
        <v>8049779</v>
      </c>
      <c r="DM28" s="624"/>
      <c r="DN28" s="624"/>
      <c r="DO28" s="624"/>
      <c r="DP28" s="624"/>
      <c r="DQ28" s="624"/>
      <c r="DR28" s="624"/>
      <c r="DS28" s="624"/>
      <c r="DT28" s="624"/>
      <c r="DU28" s="624"/>
      <c r="DV28" s="625"/>
      <c r="DW28" s="628">
        <v>22.9</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451590</v>
      </c>
      <c r="S29" s="624"/>
      <c r="T29" s="624"/>
      <c r="U29" s="624"/>
      <c r="V29" s="624"/>
      <c r="W29" s="624"/>
      <c r="X29" s="624"/>
      <c r="Y29" s="625"/>
      <c r="Z29" s="626">
        <v>0.5</v>
      </c>
      <c r="AA29" s="626"/>
      <c r="AB29" s="626"/>
      <c r="AC29" s="626"/>
      <c r="AD29" s="627">
        <v>1007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8315043</v>
      </c>
      <c r="CS29" s="654"/>
      <c r="CT29" s="654"/>
      <c r="CU29" s="654"/>
      <c r="CV29" s="654"/>
      <c r="CW29" s="654"/>
      <c r="CX29" s="654"/>
      <c r="CY29" s="655"/>
      <c r="CZ29" s="628">
        <v>10</v>
      </c>
      <c r="DA29" s="656"/>
      <c r="DB29" s="656"/>
      <c r="DC29" s="658"/>
      <c r="DD29" s="632">
        <v>8049671</v>
      </c>
      <c r="DE29" s="654"/>
      <c r="DF29" s="654"/>
      <c r="DG29" s="654"/>
      <c r="DH29" s="654"/>
      <c r="DI29" s="654"/>
      <c r="DJ29" s="654"/>
      <c r="DK29" s="655"/>
      <c r="DL29" s="632">
        <v>8049671</v>
      </c>
      <c r="DM29" s="654"/>
      <c r="DN29" s="654"/>
      <c r="DO29" s="654"/>
      <c r="DP29" s="654"/>
      <c r="DQ29" s="654"/>
      <c r="DR29" s="654"/>
      <c r="DS29" s="654"/>
      <c r="DT29" s="654"/>
      <c r="DU29" s="654"/>
      <c r="DV29" s="655"/>
      <c r="DW29" s="628">
        <v>22.9</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14306210</v>
      </c>
      <c r="S30" s="624"/>
      <c r="T30" s="624"/>
      <c r="U30" s="624"/>
      <c r="V30" s="624"/>
      <c r="W30" s="624"/>
      <c r="X30" s="624"/>
      <c r="Y30" s="625"/>
      <c r="Z30" s="626">
        <v>16.600000000000001</v>
      </c>
      <c r="AA30" s="626"/>
      <c r="AB30" s="626"/>
      <c r="AC30" s="626"/>
      <c r="AD30" s="627" t="s">
        <v>235</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8060394</v>
      </c>
      <c r="CS30" s="624"/>
      <c r="CT30" s="624"/>
      <c r="CU30" s="624"/>
      <c r="CV30" s="624"/>
      <c r="CW30" s="624"/>
      <c r="CX30" s="624"/>
      <c r="CY30" s="625"/>
      <c r="CZ30" s="628">
        <v>9.6999999999999993</v>
      </c>
      <c r="DA30" s="656"/>
      <c r="DB30" s="656"/>
      <c r="DC30" s="658"/>
      <c r="DD30" s="632">
        <v>7817644</v>
      </c>
      <c r="DE30" s="624"/>
      <c r="DF30" s="624"/>
      <c r="DG30" s="624"/>
      <c r="DH30" s="624"/>
      <c r="DI30" s="624"/>
      <c r="DJ30" s="624"/>
      <c r="DK30" s="625"/>
      <c r="DL30" s="632">
        <v>7817644</v>
      </c>
      <c r="DM30" s="624"/>
      <c r="DN30" s="624"/>
      <c r="DO30" s="624"/>
      <c r="DP30" s="624"/>
      <c r="DQ30" s="624"/>
      <c r="DR30" s="624"/>
      <c r="DS30" s="624"/>
      <c r="DT30" s="624"/>
      <c r="DU30" s="624"/>
      <c r="DV30" s="625"/>
      <c r="DW30" s="628">
        <v>22.2</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235</v>
      </c>
      <c r="AA31" s="626"/>
      <c r="AB31" s="626"/>
      <c r="AC31" s="626"/>
      <c r="AD31" s="627" t="s">
        <v>235</v>
      </c>
      <c r="AE31" s="627"/>
      <c r="AF31" s="627"/>
      <c r="AG31" s="627"/>
      <c r="AH31" s="627"/>
      <c r="AI31" s="627"/>
      <c r="AJ31" s="627"/>
      <c r="AK31" s="627"/>
      <c r="AL31" s="628" t="s">
        <v>235</v>
      </c>
      <c r="AM31" s="629"/>
      <c r="AN31" s="629"/>
      <c r="AO31" s="630"/>
      <c r="AP31" s="667" t="s">
        <v>312</v>
      </c>
      <c r="AQ31" s="668"/>
      <c r="AR31" s="668"/>
      <c r="AS31" s="668"/>
      <c r="AT31" s="673" t="s">
        <v>313</v>
      </c>
      <c r="AU31" s="218"/>
      <c r="AV31" s="218"/>
      <c r="AW31" s="218"/>
      <c r="AX31" s="609" t="s">
        <v>188</v>
      </c>
      <c r="AY31" s="610"/>
      <c r="AZ31" s="610"/>
      <c r="BA31" s="610"/>
      <c r="BB31" s="610"/>
      <c r="BC31" s="610"/>
      <c r="BD31" s="610"/>
      <c r="BE31" s="610"/>
      <c r="BF31" s="611"/>
      <c r="BG31" s="676">
        <v>99.1</v>
      </c>
      <c r="BH31" s="677"/>
      <c r="BI31" s="677"/>
      <c r="BJ31" s="677"/>
      <c r="BK31" s="677"/>
      <c r="BL31" s="677"/>
      <c r="BM31" s="618">
        <v>97.5</v>
      </c>
      <c r="BN31" s="677"/>
      <c r="BO31" s="677"/>
      <c r="BP31" s="677"/>
      <c r="BQ31" s="678"/>
      <c r="BR31" s="676">
        <v>99.3</v>
      </c>
      <c r="BS31" s="677"/>
      <c r="BT31" s="677"/>
      <c r="BU31" s="677"/>
      <c r="BV31" s="677"/>
      <c r="BW31" s="677"/>
      <c r="BX31" s="618">
        <v>97.6</v>
      </c>
      <c r="BY31" s="677"/>
      <c r="BZ31" s="677"/>
      <c r="CA31" s="677"/>
      <c r="CB31" s="678"/>
      <c r="CD31" s="663"/>
      <c r="CE31" s="664"/>
      <c r="CF31" s="620" t="s">
        <v>314</v>
      </c>
      <c r="CG31" s="621"/>
      <c r="CH31" s="621"/>
      <c r="CI31" s="621"/>
      <c r="CJ31" s="621"/>
      <c r="CK31" s="621"/>
      <c r="CL31" s="621"/>
      <c r="CM31" s="621"/>
      <c r="CN31" s="621"/>
      <c r="CO31" s="621"/>
      <c r="CP31" s="621"/>
      <c r="CQ31" s="622"/>
      <c r="CR31" s="623">
        <v>254649</v>
      </c>
      <c r="CS31" s="654"/>
      <c r="CT31" s="654"/>
      <c r="CU31" s="654"/>
      <c r="CV31" s="654"/>
      <c r="CW31" s="654"/>
      <c r="CX31" s="654"/>
      <c r="CY31" s="655"/>
      <c r="CZ31" s="628">
        <v>0.3</v>
      </c>
      <c r="DA31" s="656"/>
      <c r="DB31" s="656"/>
      <c r="DC31" s="658"/>
      <c r="DD31" s="632">
        <v>232027</v>
      </c>
      <c r="DE31" s="654"/>
      <c r="DF31" s="654"/>
      <c r="DG31" s="654"/>
      <c r="DH31" s="654"/>
      <c r="DI31" s="654"/>
      <c r="DJ31" s="654"/>
      <c r="DK31" s="655"/>
      <c r="DL31" s="632">
        <v>232027</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7222690</v>
      </c>
      <c r="S32" s="624"/>
      <c r="T32" s="624"/>
      <c r="U32" s="624"/>
      <c r="V32" s="624"/>
      <c r="W32" s="624"/>
      <c r="X32" s="624"/>
      <c r="Y32" s="625"/>
      <c r="Z32" s="626">
        <v>8.4</v>
      </c>
      <c r="AA32" s="626"/>
      <c r="AB32" s="626"/>
      <c r="AC32" s="626"/>
      <c r="AD32" s="627" t="s">
        <v>235</v>
      </c>
      <c r="AE32" s="627"/>
      <c r="AF32" s="627"/>
      <c r="AG32" s="627"/>
      <c r="AH32" s="627"/>
      <c r="AI32" s="627"/>
      <c r="AJ32" s="627"/>
      <c r="AK32" s="627"/>
      <c r="AL32" s="628" t="s">
        <v>235</v>
      </c>
      <c r="AM32" s="629"/>
      <c r="AN32" s="629"/>
      <c r="AO32" s="630"/>
      <c r="AP32" s="669"/>
      <c r="AQ32" s="670"/>
      <c r="AR32" s="670"/>
      <c r="AS32" s="670"/>
      <c r="AT32" s="674"/>
      <c r="AU32" s="214" t="s">
        <v>316</v>
      </c>
      <c r="AX32" s="620" t="s">
        <v>317</v>
      </c>
      <c r="AY32" s="621"/>
      <c r="AZ32" s="621"/>
      <c r="BA32" s="621"/>
      <c r="BB32" s="621"/>
      <c r="BC32" s="621"/>
      <c r="BD32" s="621"/>
      <c r="BE32" s="621"/>
      <c r="BF32" s="622"/>
      <c r="BG32" s="679">
        <v>99.1</v>
      </c>
      <c r="BH32" s="654"/>
      <c r="BI32" s="654"/>
      <c r="BJ32" s="654"/>
      <c r="BK32" s="654"/>
      <c r="BL32" s="654"/>
      <c r="BM32" s="629">
        <v>97.8</v>
      </c>
      <c r="BN32" s="654"/>
      <c r="BO32" s="654"/>
      <c r="BP32" s="654"/>
      <c r="BQ32" s="680"/>
      <c r="BR32" s="679">
        <v>99.3</v>
      </c>
      <c r="BS32" s="654"/>
      <c r="BT32" s="654"/>
      <c r="BU32" s="654"/>
      <c r="BV32" s="654"/>
      <c r="BW32" s="654"/>
      <c r="BX32" s="629">
        <v>97.9</v>
      </c>
      <c r="BY32" s="654"/>
      <c r="BZ32" s="654"/>
      <c r="CA32" s="654"/>
      <c r="CB32" s="680"/>
      <c r="CD32" s="665"/>
      <c r="CE32" s="666"/>
      <c r="CF32" s="620" t="s">
        <v>318</v>
      </c>
      <c r="CG32" s="621"/>
      <c r="CH32" s="621"/>
      <c r="CI32" s="621"/>
      <c r="CJ32" s="621"/>
      <c r="CK32" s="621"/>
      <c r="CL32" s="621"/>
      <c r="CM32" s="621"/>
      <c r="CN32" s="621"/>
      <c r="CO32" s="621"/>
      <c r="CP32" s="621"/>
      <c r="CQ32" s="622"/>
      <c r="CR32" s="623">
        <v>108</v>
      </c>
      <c r="CS32" s="624"/>
      <c r="CT32" s="624"/>
      <c r="CU32" s="624"/>
      <c r="CV32" s="624"/>
      <c r="CW32" s="624"/>
      <c r="CX32" s="624"/>
      <c r="CY32" s="625"/>
      <c r="CZ32" s="628">
        <v>0</v>
      </c>
      <c r="DA32" s="656"/>
      <c r="DB32" s="656"/>
      <c r="DC32" s="658"/>
      <c r="DD32" s="632">
        <v>108</v>
      </c>
      <c r="DE32" s="624"/>
      <c r="DF32" s="624"/>
      <c r="DG32" s="624"/>
      <c r="DH32" s="624"/>
      <c r="DI32" s="624"/>
      <c r="DJ32" s="624"/>
      <c r="DK32" s="625"/>
      <c r="DL32" s="632">
        <v>108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157256</v>
      </c>
      <c r="S33" s="624"/>
      <c r="T33" s="624"/>
      <c r="U33" s="624"/>
      <c r="V33" s="624"/>
      <c r="W33" s="624"/>
      <c r="X33" s="624"/>
      <c r="Y33" s="625"/>
      <c r="Z33" s="626">
        <v>0.2</v>
      </c>
      <c r="AA33" s="626"/>
      <c r="AB33" s="626"/>
      <c r="AC33" s="626"/>
      <c r="AD33" s="627">
        <v>41029</v>
      </c>
      <c r="AE33" s="627"/>
      <c r="AF33" s="627"/>
      <c r="AG33" s="627"/>
      <c r="AH33" s="627"/>
      <c r="AI33" s="627"/>
      <c r="AJ33" s="627"/>
      <c r="AK33" s="627"/>
      <c r="AL33" s="628">
        <v>0.1</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99.1</v>
      </c>
      <c r="BH33" s="682"/>
      <c r="BI33" s="682"/>
      <c r="BJ33" s="682"/>
      <c r="BK33" s="682"/>
      <c r="BL33" s="682"/>
      <c r="BM33" s="683">
        <v>97</v>
      </c>
      <c r="BN33" s="682"/>
      <c r="BO33" s="682"/>
      <c r="BP33" s="682"/>
      <c r="BQ33" s="684"/>
      <c r="BR33" s="681">
        <v>99.2</v>
      </c>
      <c r="BS33" s="682"/>
      <c r="BT33" s="682"/>
      <c r="BU33" s="682"/>
      <c r="BV33" s="682"/>
      <c r="BW33" s="682"/>
      <c r="BX33" s="683">
        <v>97</v>
      </c>
      <c r="BY33" s="682"/>
      <c r="BZ33" s="682"/>
      <c r="CA33" s="682"/>
      <c r="CB33" s="684"/>
      <c r="CD33" s="620" t="s">
        <v>321</v>
      </c>
      <c r="CE33" s="621"/>
      <c r="CF33" s="621"/>
      <c r="CG33" s="621"/>
      <c r="CH33" s="621"/>
      <c r="CI33" s="621"/>
      <c r="CJ33" s="621"/>
      <c r="CK33" s="621"/>
      <c r="CL33" s="621"/>
      <c r="CM33" s="621"/>
      <c r="CN33" s="621"/>
      <c r="CO33" s="621"/>
      <c r="CP33" s="621"/>
      <c r="CQ33" s="622"/>
      <c r="CR33" s="623">
        <v>35066036</v>
      </c>
      <c r="CS33" s="654"/>
      <c r="CT33" s="654"/>
      <c r="CU33" s="654"/>
      <c r="CV33" s="654"/>
      <c r="CW33" s="654"/>
      <c r="CX33" s="654"/>
      <c r="CY33" s="655"/>
      <c r="CZ33" s="628">
        <v>42.1</v>
      </c>
      <c r="DA33" s="656"/>
      <c r="DB33" s="656"/>
      <c r="DC33" s="658"/>
      <c r="DD33" s="632">
        <v>18043944</v>
      </c>
      <c r="DE33" s="654"/>
      <c r="DF33" s="654"/>
      <c r="DG33" s="654"/>
      <c r="DH33" s="654"/>
      <c r="DI33" s="654"/>
      <c r="DJ33" s="654"/>
      <c r="DK33" s="655"/>
      <c r="DL33" s="632">
        <v>9832151</v>
      </c>
      <c r="DM33" s="654"/>
      <c r="DN33" s="654"/>
      <c r="DO33" s="654"/>
      <c r="DP33" s="654"/>
      <c r="DQ33" s="654"/>
      <c r="DR33" s="654"/>
      <c r="DS33" s="654"/>
      <c r="DT33" s="654"/>
      <c r="DU33" s="654"/>
      <c r="DV33" s="655"/>
      <c r="DW33" s="628">
        <v>27.9</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5411013</v>
      </c>
      <c r="S34" s="624"/>
      <c r="T34" s="624"/>
      <c r="U34" s="624"/>
      <c r="V34" s="624"/>
      <c r="W34" s="624"/>
      <c r="X34" s="624"/>
      <c r="Y34" s="625"/>
      <c r="Z34" s="626">
        <v>6.3</v>
      </c>
      <c r="AA34" s="626"/>
      <c r="AB34" s="626"/>
      <c r="AC34" s="626"/>
      <c r="AD34" s="627" t="s">
        <v>235</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13475511</v>
      </c>
      <c r="CS34" s="624"/>
      <c r="CT34" s="624"/>
      <c r="CU34" s="624"/>
      <c r="CV34" s="624"/>
      <c r="CW34" s="624"/>
      <c r="CX34" s="624"/>
      <c r="CY34" s="625"/>
      <c r="CZ34" s="628">
        <v>16.2</v>
      </c>
      <c r="DA34" s="656"/>
      <c r="DB34" s="656"/>
      <c r="DC34" s="658"/>
      <c r="DD34" s="632">
        <v>5036332</v>
      </c>
      <c r="DE34" s="624"/>
      <c r="DF34" s="624"/>
      <c r="DG34" s="624"/>
      <c r="DH34" s="624"/>
      <c r="DI34" s="624"/>
      <c r="DJ34" s="624"/>
      <c r="DK34" s="625"/>
      <c r="DL34" s="632">
        <v>4263106</v>
      </c>
      <c r="DM34" s="624"/>
      <c r="DN34" s="624"/>
      <c r="DO34" s="624"/>
      <c r="DP34" s="624"/>
      <c r="DQ34" s="624"/>
      <c r="DR34" s="624"/>
      <c r="DS34" s="624"/>
      <c r="DT34" s="624"/>
      <c r="DU34" s="624"/>
      <c r="DV34" s="625"/>
      <c r="DW34" s="628">
        <v>12.1</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7326376</v>
      </c>
      <c r="S35" s="624"/>
      <c r="T35" s="624"/>
      <c r="U35" s="624"/>
      <c r="V35" s="624"/>
      <c r="W35" s="624"/>
      <c r="X35" s="624"/>
      <c r="Y35" s="625"/>
      <c r="Z35" s="626">
        <v>8.5</v>
      </c>
      <c r="AA35" s="626"/>
      <c r="AB35" s="626"/>
      <c r="AC35" s="626"/>
      <c r="AD35" s="627" t="s">
        <v>235</v>
      </c>
      <c r="AE35" s="627"/>
      <c r="AF35" s="627"/>
      <c r="AG35" s="627"/>
      <c r="AH35" s="627"/>
      <c r="AI35" s="627"/>
      <c r="AJ35" s="627"/>
      <c r="AK35" s="627"/>
      <c r="AL35" s="628" t="s">
        <v>235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260999</v>
      </c>
      <c r="CS35" s="654"/>
      <c r="CT35" s="654"/>
      <c r="CU35" s="654"/>
      <c r="CV35" s="654"/>
      <c r="CW35" s="654"/>
      <c r="CX35" s="654"/>
      <c r="CY35" s="655"/>
      <c r="CZ35" s="628">
        <v>0.3</v>
      </c>
      <c r="DA35" s="656"/>
      <c r="DB35" s="656"/>
      <c r="DC35" s="658"/>
      <c r="DD35" s="632">
        <v>133409</v>
      </c>
      <c r="DE35" s="654"/>
      <c r="DF35" s="654"/>
      <c r="DG35" s="654"/>
      <c r="DH35" s="654"/>
      <c r="DI35" s="654"/>
      <c r="DJ35" s="654"/>
      <c r="DK35" s="655"/>
      <c r="DL35" s="632">
        <v>115124</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1360183</v>
      </c>
      <c r="S36" s="624"/>
      <c r="T36" s="624"/>
      <c r="U36" s="624"/>
      <c r="V36" s="624"/>
      <c r="W36" s="624"/>
      <c r="X36" s="624"/>
      <c r="Y36" s="625"/>
      <c r="Z36" s="626">
        <v>1.6</v>
      </c>
      <c r="AA36" s="626"/>
      <c r="AB36" s="626"/>
      <c r="AC36" s="626"/>
      <c r="AD36" s="627" t="s">
        <v>235</v>
      </c>
      <c r="AE36" s="627"/>
      <c r="AF36" s="627"/>
      <c r="AG36" s="627"/>
      <c r="AH36" s="627"/>
      <c r="AI36" s="627"/>
      <c r="AJ36" s="627"/>
      <c r="AK36" s="627"/>
      <c r="AL36" s="628" t="s">
        <v>129</v>
      </c>
      <c r="AM36" s="629"/>
      <c r="AN36" s="629"/>
      <c r="AO36" s="630"/>
      <c r="AP36" s="222"/>
      <c r="AQ36" s="685" t="s">
        <v>329</v>
      </c>
      <c r="AR36" s="686"/>
      <c r="AS36" s="686"/>
      <c r="AT36" s="686"/>
      <c r="AU36" s="686"/>
      <c r="AV36" s="686"/>
      <c r="AW36" s="686"/>
      <c r="AX36" s="686"/>
      <c r="AY36" s="687"/>
      <c r="AZ36" s="612">
        <v>8682800</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242254</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6862910</v>
      </c>
      <c r="CS36" s="624"/>
      <c r="CT36" s="624"/>
      <c r="CU36" s="624"/>
      <c r="CV36" s="624"/>
      <c r="CW36" s="624"/>
      <c r="CX36" s="624"/>
      <c r="CY36" s="625"/>
      <c r="CZ36" s="628">
        <v>8.1999999999999993</v>
      </c>
      <c r="DA36" s="656"/>
      <c r="DB36" s="656"/>
      <c r="DC36" s="658"/>
      <c r="DD36" s="632">
        <v>4765334</v>
      </c>
      <c r="DE36" s="624"/>
      <c r="DF36" s="624"/>
      <c r="DG36" s="624"/>
      <c r="DH36" s="624"/>
      <c r="DI36" s="624"/>
      <c r="DJ36" s="624"/>
      <c r="DK36" s="625"/>
      <c r="DL36" s="632">
        <v>1316816</v>
      </c>
      <c r="DM36" s="624"/>
      <c r="DN36" s="624"/>
      <c r="DO36" s="624"/>
      <c r="DP36" s="624"/>
      <c r="DQ36" s="624"/>
      <c r="DR36" s="624"/>
      <c r="DS36" s="624"/>
      <c r="DT36" s="624"/>
      <c r="DU36" s="624"/>
      <c r="DV36" s="625"/>
      <c r="DW36" s="628">
        <v>3.7</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4331350</v>
      </c>
      <c r="S37" s="624"/>
      <c r="T37" s="624"/>
      <c r="U37" s="624"/>
      <c r="V37" s="624"/>
      <c r="W37" s="624"/>
      <c r="X37" s="624"/>
      <c r="Y37" s="625"/>
      <c r="Z37" s="626">
        <v>5</v>
      </c>
      <c r="AA37" s="626"/>
      <c r="AB37" s="626"/>
      <c r="AC37" s="626"/>
      <c r="AD37" s="627">
        <v>4579</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2808564</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30898</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10795</v>
      </c>
      <c r="CS37" s="654"/>
      <c r="CT37" s="654"/>
      <c r="CU37" s="654"/>
      <c r="CV37" s="654"/>
      <c r="CW37" s="654"/>
      <c r="CX37" s="654"/>
      <c r="CY37" s="655"/>
      <c r="CZ37" s="628">
        <v>0</v>
      </c>
      <c r="DA37" s="656"/>
      <c r="DB37" s="656"/>
      <c r="DC37" s="658"/>
      <c r="DD37" s="632">
        <v>10795</v>
      </c>
      <c r="DE37" s="654"/>
      <c r="DF37" s="654"/>
      <c r="DG37" s="654"/>
      <c r="DH37" s="654"/>
      <c r="DI37" s="654"/>
      <c r="DJ37" s="654"/>
      <c r="DK37" s="655"/>
      <c r="DL37" s="632">
        <v>10795</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7029153</v>
      </c>
      <c r="S38" s="624"/>
      <c r="T38" s="624"/>
      <c r="U38" s="624"/>
      <c r="V38" s="624"/>
      <c r="W38" s="624"/>
      <c r="X38" s="624"/>
      <c r="Y38" s="625"/>
      <c r="Z38" s="626">
        <v>8.1999999999999993</v>
      </c>
      <c r="AA38" s="626"/>
      <c r="AB38" s="626"/>
      <c r="AC38" s="626"/>
      <c r="AD38" s="627" t="s">
        <v>129</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407481</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15753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5336051</v>
      </c>
      <c r="CS38" s="624"/>
      <c r="CT38" s="624"/>
      <c r="CU38" s="624"/>
      <c r="CV38" s="624"/>
      <c r="CW38" s="624"/>
      <c r="CX38" s="624"/>
      <c r="CY38" s="625"/>
      <c r="CZ38" s="628">
        <v>6.4</v>
      </c>
      <c r="DA38" s="656"/>
      <c r="DB38" s="656"/>
      <c r="DC38" s="658"/>
      <c r="DD38" s="632">
        <v>4254553</v>
      </c>
      <c r="DE38" s="624"/>
      <c r="DF38" s="624"/>
      <c r="DG38" s="624"/>
      <c r="DH38" s="624"/>
      <c r="DI38" s="624"/>
      <c r="DJ38" s="624"/>
      <c r="DK38" s="625"/>
      <c r="DL38" s="632">
        <v>3688066</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235</v>
      </c>
      <c r="AE39" s="627"/>
      <c r="AF39" s="627"/>
      <c r="AG39" s="627"/>
      <c r="AH39" s="627"/>
      <c r="AI39" s="627"/>
      <c r="AJ39" s="627"/>
      <c r="AK39" s="627"/>
      <c r="AL39" s="628" t="s">
        <v>235</v>
      </c>
      <c r="AM39" s="629"/>
      <c r="AN39" s="629"/>
      <c r="AO39" s="630"/>
      <c r="AQ39" s="689" t="s">
        <v>341</v>
      </c>
      <c r="AR39" s="690"/>
      <c r="AS39" s="690"/>
      <c r="AT39" s="690"/>
      <c r="AU39" s="690"/>
      <c r="AV39" s="690"/>
      <c r="AW39" s="690"/>
      <c r="AX39" s="690"/>
      <c r="AY39" s="691"/>
      <c r="AZ39" s="623">
        <v>129352</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25500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7997614</v>
      </c>
      <c r="CS39" s="654"/>
      <c r="CT39" s="654"/>
      <c r="CU39" s="654"/>
      <c r="CV39" s="654"/>
      <c r="CW39" s="654"/>
      <c r="CX39" s="654"/>
      <c r="CY39" s="655"/>
      <c r="CZ39" s="628">
        <v>9.6</v>
      </c>
      <c r="DA39" s="656"/>
      <c r="DB39" s="656"/>
      <c r="DC39" s="658"/>
      <c r="DD39" s="632">
        <v>3206365</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442553</v>
      </c>
      <c r="S40" s="624"/>
      <c r="T40" s="624"/>
      <c r="U40" s="624"/>
      <c r="V40" s="624"/>
      <c r="W40" s="624"/>
      <c r="X40" s="624"/>
      <c r="Y40" s="625"/>
      <c r="Z40" s="626">
        <v>0.5</v>
      </c>
      <c r="AA40" s="626"/>
      <c r="AB40" s="626"/>
      <c r="AC40" s="626"/>
      <c r="AD40" s="627" t="s">
        <v>235</v>
      </c>
      <c r="AE40" s="627"/>
      <c r="AF40" s="627"/>
      <c r="AG40" s="627"/>
      <c r="AH40" s="627"/>
      <c r="AI40" s="627"/>
      <c r="AJ40" s="627"/>
      <c r="AK40" s="627"/>
      <c r="AL40" s="628" t="s">
        <v>129</v>
      </c>
      <c r="AM40" s="629"/>
      <c r="AN40" s="629"/>
      <c r="AO40" s="630"/>
      <c r="AQ40" s="689" t="s">
        <v>345</v>
      </c>
      <c r="AR40" s="690"/>
      <c r="AS40" s="690"/>
      <c r="AT40" s="690"/>
      <c r="AU40" s="690"/>
      <c r="AV40" s="690"/>
      <c r="AW40" s="690"/>
      <c r="AX40" s="690"/>
      <c r="AY40" s="691"/>
      <c r="AZ40" s="623" t="s">
        <v>235</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1132951</v>
      </c>
      <c r="CS40" s="624"/>
      <c r="CT40" s="624"/>
      <c r="CU40" s="624"/>
      <c r="CV40" s="624"/>
      <c r="CW40" s="624"/>
      <c r="CX40" s="624"/>
      <c r="CY40" s="625"/>
      <c r="CZ40" s="628">
        <v>1.4</v>
      </c>
      <c r="DA40" s="656"/>
      <c r="DB40" s="656"/>
      <c r="DC40" s="658"/>
      <c r="DD40" s="632">
        <v>647951</v>
      </c>
      <c r="DE40" s="624"/>
      <c r="DF40" s="624"/>
      <c r="DG40" s="624"/>
      <c r="DH40" s="624"/>
      <c r="DI40" s="624"/>
      <c r="DJ40" s="624"/>
      <c r="DK40" s="625"/>
      <c r="DL40" s="632">
        <v>449039</v>
      </c>
      <c r="DM40" s="624"/>
      <c r="DN40" s="624"/>
      <c r="DO40" s="624"/>
      <c r="DP40" s="624"/>
      <c r="DQ40" s="624"/>
      <c r="DR40" s="624"/>
      <c r="DS40" s="624"/>
      <c r="DT40" s="624"/>
      <c r="DU40" s="624"/>
      <c r="DV40" s="625"/>
      <c r="DW40" s="628">
        <v>1.3</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86127243</v>
      </c>
      <c r="S41" s="699"/>
      <c r="T41" s="699"/>
      <c r="U41" s="699"/>
      <c r="V41" s="699"/>
      <c r="W41" s="699"/>
      <c r="X41" s="699"/>
      <c r="Y41" s="700"/>
      <c r="Z41" s="701">
        <v>100</v>
      </c>
      <c r="AA41" s="701"/>
      <c r="AB41" s="701"/>
      <c r="AC41" s="701"/>
      <c r="AD41" s="702">
        <v>34783429</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1260734</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235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235</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4076669</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419</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12498864</v>
      </c>
      <c r="CS42" s="654"/>
      <c r="CT42" s="654"/>
      <c r="CU42" s="654"/>
      <c r="CV42" s="654"/>
      <c r="CW42" s="654"/>
      <c r="CX42" s="654"/>
      <c r="CY42" s="655"/>
      <c r="CZ42" s="628">
        <v>15</v>
      </c>
      <c r="DA42" s="656"/>
      <c r="DB42" s="656"/>
      <c r="DC42" s="658"/>
      <c r="DD42" s="632">
        <v>1107778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158761</v>
      </c>
      <c r="CS43" s="654"/>
      <c r="CT43" s="654"/>
      <c r="CU43" s="654"/>
      <c r="CV43" s="654"/>
      <c r="CW43" s="654"/>
      <c r="CX43" s="654"/>
      <c r="CY43" s="655"/>
      <c r="CZ43" s="628">
        <v>0.2</v>
      </c>
      <c r="DA43" s="656"/>
      <c r="DB43" s="656"/>
      <c r="DC43" s="658"/>
      <c r="DD43" s="632">
        <v>157825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11066123</v>
      </c>
      <c r="CS44" s="624"/>
      <c r="CT44" s="624"/>
      <c r="CU44" s="624"/>
      <c r="CV44" s="624"/>
      <c r="CW44" s="624"/>
      <c r="CX44" s="624"/>
      <c r="CY44" s="625"/>
      <c r="CZ44" s="628">
        <v>13.3</v>
      </c>
      <c r="DA44" s="629"/>
      <c r="DB44" s="629"/>
      <c r="DC44" s="635"/>
      <c r="DD44" s="632">
        <v>1045728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3379321</v>
      </c>
      <c r="CS45" s="654"/>
      <c r="CT45" s="654"/>
      <c r="CU45" s="654"/>
      <c r="CV45" s="654"/>
      <c r="CW45" s="654"/>
      <c r="CX45" s="654"/>
      <c r="CY45" s="655"/>
      <c r="CZ45" s="628">
        <v>4.0999999999999996</v>
      </c>
      <c r="DA45" s="656"/>
      <c r="DB45" s="656"/>
      <c r="DC45" s="658"/>
      <c r="DD45" s="632">
        <v>88154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7558761</v>
      </c>
      <c r="CS46" s="624"/>
      <c r="CT46" s="624"/>
      <c r="CU46" s="624"/>
      <c r="CV46" s="624"/>
      <c r="CW46" s="624"/>
      <c r="CX46" s="624"/>
      <c r="CY46" s="625"/>
      <c r="CZ46" s="628">
        <v>9.1</v>
      </c>
      <c r="DA46" s="629"/>
      <c r="DB46" s="629"/>
      <c r="DC46" s="635"/>
      <c r="DD46" s="632">
        <v>939039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1432741</v>
      </c>
      <c r="CS47" s="654"/>
      <c r="CT47" s="654"/>
      <c r="CU47" s="654"/>
      <c r="CV47" s="654"/>
      <c r="CW47" s="654"/>
      <c r="CX47" s="654"/>
      <c r="CY47" s="655"/>
      <c r="CZ47" s="628">
        <v>1.7</v>
      </c>
      <c r="DA47" s="656"/>
      <c r="DB47" s="656"/>
      <c r="DC47" s="658"/>
      <c r="DD47" s="632">
        <v>62050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83358413</v>
      </c>
      <c r="CS49" s="682"/>
      <c r="CT49" s="682"/>
      <c r="CU49" s="682"/>
      <c r="CV49" s="682"/>
      <c r="CW49" s="682"/>
      <c r="CX49" s="682"/>
      <c r="CY49" s="711"/>
      <c r="CZ49" s="703">
        <v>100</v>
      </c>
      <c r="DA49" s="712"/>
      <c r="DB49" s="712"/>
      <c r="DC49" s="713"/>
      <c r="DD49" s="714">
        <v>41416903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0lIAaNDnGzSSsb2JeWzEP7jWjMwBuoCXxfSWJtdG9DJRg+om4msZrnK6O63xd6fdDWrk0Cg32TDC71yaKJWUQ==" saltValue="Fk28le64tJcU9UDpS1DfY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82" zoomScale="70" zoomScaleNormal="25" zoomScaleSheetLayoutView="70" workbookViewId="0">
      <selection activeCell="CW75" sqref="CW75:DA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v>85537</v>
      </c>
      <c r="R7" s="764"/>
      <c r="S7" s="764"/>
      <c r="T7" s="764"/>
      <c r="U7" s="764"/>
      <c r="V7" s="764">
        <v>82880</v>
      </c>
      <c r="W7" s="764"/>
      <c r="X7" s="764"/>
      <c r="Y7" s="764"/>
      <c r="Z7" s="764"/>
      <c r="AA7" s="764">
        <v>2657</v>
      </c>
      <c r="AB7" s="764"/>
      <c r="AC7" s="764"/>
      <c r="AD7" s="764"/>
      <c r="AE7" s="765"/>
      <c r="AF7" s="766">
        <v>2161</v>
      </c>
      <c r="AG7" s="767"/>
      <c r="AH7" s="767"/>
      <c r="AI7" s="767"/>
      <c r="AJ7" s="768"/>
      <c r="AK7" s="769">
        <v>5323</v>
      </c>
      <c r="AL7" s="770"/>
      <c r="AM7" s="770"/>
      <c r="AN7" s="770"/>
      <c r="AO7" s="770"/>
      <c r="AP7" s="770">
        <v>87623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602</v>
      </c>
      <c r="BS7" s="746" t="s">
        <v>594</v>
      </c>
      <c r="BT7" s="747"/>
      <c r="BU7" s="747"/>
      <c r="BV7" s="747"/>
      <c r="BW7" s="747"/>
      <c r="BX7" s="747"/>
      <c r="BY7" s="747"/>
      <c r="BZ7" s="747"/>
      <c r="CA7" s="747"/>
      <c r="CB7" s="747"/>
      <c r="CC7" s="747"/>
      <c r="CD7" s="747"/>
      <c r="CE7" s="747"/>
      <c r="CF7" s="747"/>
      <c r="CG7" s="773"/>
      <c r="CH7" s="743">
        <v>2</v>
      </c>
      <c r="CI7" s="744"/>
      <c r="CJ7" s="744"/>
      <c r="CK7" s="744"/>
      <c r="CL7" s="745"/>
      <c r="CM7" s="743">
        <v>369</v>
      </c>
      <c r="CN7" s="744"/>
      <c r="CO7" s="744"/>
      <c r="CP7" s="744"/>
      <c r="CQ7" s="745"/>
      <c r="CR7" s="743">
        <v>5</v>
      </c>
      <c r="CS7" s="744"/>
      <c r="CT7" s="744"/>
      <c r="CU7" s="744"/>
      <c r="CV7" s="745"/>
      <c r="CW7" s="743" t="s">
        <v>526</v>
      </c>
      <c r="CX7" s="744"/>
      <c r="CY7" s="744"/>
      <c r="CZ7" s="744"/>
      <c r="DA7" s="745"/>
      <c r="DB7" s="743" t="s">
        <v>526</v>
      </c>
      <c r="DC7" s="744"/>
      <c r="DD7" s="744"/>
      <c r="DE7" s="744"/>
      <c r="DF7" s="745"/>
      <c r="DG7" s="743">
        <v>2669</v>
      </c>
      <c r="DH7" s="744"/>
      <c r="DI7" s="744"/>
      <c r="DJ7" s="744"/>
      <c r="DK7" s="745"/>
      <c r="DL7" s="743" t="s">
        <v>526</v>
      </c>
      <c r="DM7" s="744"/>
      <c r="DN7" s="744"/>
      <c r="DO7" s="744"/>
      <c r="DP7" s="745"/>
      <c r="DQ7" s="743">
        <v>749</v>
      </c>
      <c r="DR7" s="744"/>
      <c r="DS7" s="744"/>
      <c r="DT7" s="744"/>
      <c r="DU7" s="745"/>
      <c r="DV7" s="746"/>
      <c r="DW7" s="747"/>
      <c r="DX7" s="747"/>
      <c r="DY7" s="747"/>
      <c r="DZ7" s="748"/>
      <c r="EA7" s="234"/>
    </row>
    <row r="8" spans="1:131" s="235" customFormat="1" ht="26.25" customHeight="1" x14ac:dyDescent="0.15">
      <c r="A8" s="238">
        <v>2</v>
      </c>
      <c r="B8" s="749" t="s">
        <v>389</v>
      </c>
      <c r="C8" s="750"/>
      <c r="D8" s="750"/>
      <c r="E8" s="750"/>
      <c r="F8" s="750"/>
      <c r="G8" s="750"/>
      <c r="H8" s="750"/>
      <c r="I8" s="750"/>
      <c r="J8" s="750"/>
      <c r="K8" s="750"/>
      <c r="L8" s="750"/>
      <c r="M8" s="750"/>
      <c r="N8" s="750"/>
      <c r="O8" s="750"/>
      <c r="P8" s="751"/>
      <c r="Q8" s="752">
        <v>591</v>
      </c>
      <c r="R8" s="753"/>
      <c r="S8" s="753"/>
      <c r="T8" s="753"/>
      <c r="U8" s="753"/>
      <c r="V8" s="753">
        <v>480</v>
      </c>
      <c r="W8" s="753"/>
      <c r="X8" s="753"/>
      <c r="Y8" s="753"/>
      <c r="Z8" s="753"/>
      <c r="AA8" s="753">
        <v>110</v>
      </c>
      <c r="AB8" s="753"/>
      <c r="AC8" s="753"/>
      <c r="AD8" s="753"/>
      <c r="AE8" s="754"/>
      <c r="AF8" s="755">
        <v>29</v>
      </c>
      <c r="AG8" s="756"/>
      <c r="AH8" s="756"/>
      <c r="AI8" s="756"/>
      <c r="AJ8" s="757"/>
      <c r="AK8" s="758" t="s">
        <v>526</v>
      </c>
      <c r="AL8" s="759"/>
      <c r="AM8" s="759"/>
      <c r="AN8" s="759"/>
      <c r="AO8" s="759"/>
      <c r="AP8" s="759" t="s">
        <v>526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595</v>
      </c>
      <c r="BT8" s="783"/>
      <c r="BU8" s="783"/>
      <c r="BV8" s="783"/>
      <c r="BW8" s="783"/>
      <c r="BX8" s="783"/>
      <c r="BY8" s="783"/>
      <c r="BZ8" s="783"/>
      <c r="CA8" s="783"/>
      <c r="CB8" s="783"/>
      <c r="CC8" s="783"/>
      <c r="CD8" s="783"/>
      <c r="CE8" s="783"/>
      <c r="CF8" s="783"/>
      <c r="CG8" s="784"/>
      <c r="CH8" s="785">
        <v>5</v>
      </c>
      <c r="CI8" s="786"/>
      <c r="CJ8" s="786"/>
      <c r="CK8" s="786"/>
      <c r="CL8" s="787"/>
      <c r="CM8" s="785">
        <v>131</v>
      </c>
      <c r="CN8" s="786"/>
      <c r="CO8" s="786"/>
      <c r="CP8" s="786"/>
      <c r="CQ8" s="787"/>
      <c r="CR8" s="785">
        <v>30</v>
      </c>
      <c r="CS8" s="786"/>
      <c r="CT8" s="786"/>
      <c r="CU8" s="786"/>
      <c r="CV8" s="787"/>
      <c r="CW8" s="785">
        <v>13</v>
      </c>
      <c r="CX8" s="786"/>
      <c r="CY8" s="786"/>
      <c r="CZ8" s="786"/>
      <c r="DA8" s="787"/>
      <c r="DB8" s="785" t="s">
        <v>526</v>
      </c>
      <c r="DC8" s="786"/>
      <c r="DD8" s="786"/>
      <c r="DE8" s="786"/>
      <c r="DF8" s="787"/>
      <c r="DG8" s="785" t="s">
        <v>526</v>
      </c>
      <c r="DH8" s="786"/>
      <c r="DI8" s="786"/>
      <c r="DJ8" s="786"/>
      <c r="DK8" s="787"/>
      <c r="DL8" s="785" t="s">
        <v>526</v>
      </c>
      <c r="DM8" s="786"/>
      <c r="DN8" s="786"/>
      <c r="DO8" s="786"/>
      <c r="DP8" s="787"/>
      <c r="DQ8" s="785" t="s">
        <v>526</v>
      </c>
      <c r="DR8" s="786"/>
      <c r="DS8" s="786"/>
      <c r="DT8" s="786"/>
      <c r="DU8" s="787"/>
      <c r="DV8" s="782"/>
      <c r="DW8" s="783"/>
      <c r="DX8" s="783"/>
      <c r="DY8" s="783"/>
      <c r="DZ8" s="788"/>
      <c r="EA8" s="234"/>
    </row>
    <row r="9" spans="1:131" s="235" customFormat="1" ht="26.25" customHeight="1" x14ac:dyDescent="0.15">
      <c r="A9" s="238">
        <v>3</v>
      </c>
      <c r="B9" s="749" t="s">
        <v>390</v>
      </c>
      <c r="C9" s="750"/>
      <c r="D9" s="750"/>
      <c r="E9" s="750"/>
      <c r="F9" s="750"/>
      <c r="G9" s="750"/>
      <c r="H9" s="750"/>
      <c r="I9" s="750"/>
      <c r="J9" s="750"/>
      <c r="K9" s="750"/>
      <c r="L9" s="750"/>
      <c r="M9" s="750"/>
      <c r="N9" s="750"/>
      <c r="O9" s="750"/>
      <c r="P9" s="751"/>
      <c r="Q9" s="752">
        <v>16</v>
      </c>
      <c r="R9" s="753"/>
      <c r="S9" s="753"/>
      <c r="T9" s="753"/>
      <c r="U9" s="753"/>
      <c r="V9" s="753">
        <v>15</v>
      </c>
      <c r="W9" s="753"/>
      <c r="X9" s="753"/>
      <c r="Y9" s="753"/>
      <c r="Z9" s="753"/>
      <c r="AA9" s="753">
        <v>1</v>
      </c>
      <c r="AB9" s="753"/>
      <c r="AC9" s="753"/>
      <c r="AD9" s="753"/>
      <c r="AE9" s="754"/>
      <c r="AF9" s="755">
        <v>1</v>
      </c>
      <c r="AG9" s="756"/>
      <c r="AH9" s="756"/>
      <c r="AI9" s="756"/>
      <c r="AJ9" s="757"/>
      <c r="AK9" s="758">
        <v>2</v>
      </c>
      <c r="AL9" s="759"/>
      <c r="AM9" s="759"/>
      <c r="AN9" s="759"/>
      <c r="AO9" s="759"/>
      <c r="AP9" s="759" t="s">
        <v>526</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596</v>
      </c>
      <c r="BT9" s="783"/>
      <c r="BU9" s="783"/>
      <c r="BV9" s="783"/>
      <c r="BW9" s="783"/>
      <c r="BX9" s="783"/>
      <c r="BY9" s="783"/>
      <c r="BZ9" s="783"/>
      <c r="CA9" s="783"/>
      <c r="CB9" s="783"/>
      <c r="CC9" s="783"/>
      <c r="CD9" s="783"/>
      <c r="CE9" s="783"/>
      <c r="CF9" s="783"/>
      <c r="CG9" s="784"/>
      <c r="CH9" s="785">
        <v>22</v>
      </c>
      <c r="CI9" s="786"/>
      <c r="CJ9" s="786"/>
      <c r="CK9" s="786"/>
      <c r="CL9" s="787"/>
      <c r="CM9" s="785">
        <v>60</v>
      </c>
      <c r="CN9" s="786"/>
      <c r="CO9" s="786"/>
      <c r="CP9" s="786"/>
      <c r="CQ9" s="787"/>
      <c r="CR9" s="785">
        <v>5</v>
      </c>
      <c r="CS9" s="786"/>
      <c r="CT9" s="786"/>
      <c r="CU9" s="786"/>
      <c r="CV9" s="787"/>
      <c r="CW9" s="785" t="s">
        <v>526</v>
      </c>
      <c r="CX9" s="786"/>
      <c r="CY9" s="786"/>
      <c r="CZ9" s="786"/>
      <c r="DA9" s="787"/>
      <c r="DB9" s="785" t="s">
        <v>526</v>
      </c>
      <c r="DC9" s="786"/>
      <c r="DD9" s="786"/>
      <c r="DE9" s="786"/>
      <c r="DF9" s="787"/>
      <c r="DG9" s="785" t="s">
        <v>526</v>
      </c>
      <c r="DH9" s="786"/>
      <c r="DI9" s="786"/>
      <c r="DJ9" s="786"/>
      <c r="DK9" s="787"/>
      <c r="DL9" s="785" t="s">
        <v>526</v>
      </c>
      <c r="DM9" s="786"/>
      <c r="DN9" s="786"/>
      <c r="DO9" s="786"/>
      <c r="DP9" s="787"/>
      <c r="DQ9" s="785" t="s">
        <v>526</v>
      </c>
      <c r="DR9" s="786"/>
      <c r="DS9" s="786"/>
      <c r="DT9" s="786"/>
      <c r="DU9" s="787"/>
      <c r="DV9" s="782"/>
      <c r="DW9" s="783"/>
      <c r="DX9" s="783"/>
      <c r="DY9" s="783"/>
      <c r="DZ9" s="788"/>
      <c r="EA9" s="234"/>
    </row>
    <row r="10" spans="1:131" s="235" customFormat="1" ht="26.25" customHeight="1" x14ac:dyDescent="0.15">
      <c r="A10" s="238">
        <v>4</v>
      </c>
      <c r="B10" s="749" t="s">
        <v>391</v>
      </c>
      <c r="C10" s="750"/>
      <c r="D10" s="750"/>
      <c r="E10" s="750"/>
      <c r="F10" s="750"/>
      <c r="G10" s="750"/>
      <c r="H10" s="750"/>
      <c r="I10" s="750"/>
      <c r="J10" s="750"/>
      <c r="K10" s="750"/>
      <c r="L10" s="750"/>
      <c r="M10" s="750"/>
      <c r="N10" s="750"/>
      <c r="O10" s="750"/>
      <c r="P10" s="751"/>
      <c r="Q10" s="752">
        <v>0</v>
      </c>
      <c r="R10" s="753"/>
      <c r="S10" s="753"/>
      <c r="T10" s="753"/>
      <c r="U10" s="753"/>
      <c r="V10" s="753">
        <v>0</v>
      </c>
      <c r="W10" s="753"/>
      <c r="X10" s="753"/>
      <c r="Y10" s="753"/>
      <c r="Z10" s="753"/>
      <c r="AA10" s="753" t="s">
        <v>526</v>
      </c>
      <c r="AB10" s="753"/>
      <c r="AC10" s="753"/>
      <c r="AD10" s="753"/>
      <c r="AE10" s="754"/>
      <c r="AF10" s="755" t="s">
        <v>392</v>
      </c>
      <c r="AG10" s="756"/>
      <c r="AH10" s="756"/>
      <c r="AI10" s="756"/>
      <c r="AJ10" s="757"/>
      <c r="AK10" s="758" t="s">
        <v>526</v>
      </c>
      <c r="AL10" s="759"/>
      <c r="AM10" s="759"/>
      <c r="AN10" s="759"/>
      <c r="AO10" s="759"/>
      <c r="AP10" s="759" t="s">
        <v>526</v>
      </c>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597</v>
      </c>
      <c r="BT10" s="783"/>
      <c r="BU10" s="783"/>
      <c r="BV10" s="783"/>
      <c r="BW10" s="783"/>
      <c r="BX10" s="783"/>
      <c r="BY10" s="783"/>
      <c r="BZ10" s="783"/>
      <c r="CA10" s="783"/>
      <c r="CB10" s="783"/>
      <c r="CC10" s="783"/>
      <c r="CD10" s="783"/>
      <c r="CE10" s="783"/>
      <c r="CF10" s="783"/>
      <c r="CG10" s="784"/>
      <c r="CH10" s="785">
        <v>5</v>
      </c>
      <c r="CI10" s="786"/>
      <c r="CJ10" s="786"/>
      <c r="CK10" s="786"/>
      <c r="CL10" s="787"/>
      <c r="CM10" s="785">
        <v>67</v>
      </c>
      <c r="CN10" s="786"/>
      <c r="CO10" s="786"/>
      <c r="CP10" s="786"/>
      <c r="CQ10" s="787"/>
      <c r="CR10" s="785">
        <v>30</v>
      </c>
      <c r="CS10" s="786"/>
      <c r="CT10" s="786"/>
      <c r="CU10" s="786"/>
      <c r="CV10" s="787"/>
      <c r="CW10" s="785" t="s">
        <v>526</v>
      </c>
      <c r="CX10" s="786"/>
      <c r="CY10" s="786"/>
      <c r="CZ10" s="786"/>
      <c r="DA10" s="787"/>
      <c r="DB10" s="785" t="s">
        <v>526</v>
      </c>
      <c r="DC10" s="786"/>
      <c r="DD10" s="786"/>
      <c r="DE10" s="786"/>
      <c r="DF10" s="787"/>
      <c r="DG10" s="785" t="s">
        <v>526</v>
      </c>
      <c r="DH10" s="786"/>
      <c r="DI10" s="786"/>
      <c r="DJ10" s="786"/>
      <c r="DK10" s="787"/>
      <c r="DL10" s="785" t="s">
        <v>526</v>
      </c>
      <c r="DM10" s="786"/>
      <c r="DN10" s="786"/>
      <c r="DO10" s="786"/>
      <c r="DP10" s="787"/>
      <c r="DQ10" s="785" t="s">
        <v>526</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598</v>
      </c>
      <c r="BT11" s="783"/>
      <c r="BU11" s="783"/>
      <c r="BV11" s="783"/>
      <c r="BW11" s="783"/>
      <c r="BX11" s="783"/>
      <c r="BY11" s="783"/>
      <c r="BZ11" s="783"/>
      <c r="CA11" s="783"/>
      <c r="CB11" s="783"/>
      <c r="CC11" s="783"/>
      <c r="CD11" s="783"/>
      <c r="CE11" s="783"/>
      <c r="CF11" s="783"/>
      <c r="CG11" s="784"/>
      <c r="CH11" s="785">
        <v>-6</v>
      </c>
      <c r="CI11" s="786"/>
      <c r="CJ11" s="786"/>
      <c r="CK11" s="786"/>
      <c r="CL11" s="787"/>
      <c r="CM11" s="785">
        <v>30</v>
      </c>
      <c r="CN11" s="786"/>
      <c r="CO11" s="786"/>
      <c r="CP11" s="786"/>
      <c r="CQ11" s="787"/>
      <c r="CR11" s="785">
        <v>5</v>
      </c>
      <c r="CS11" s="786"/>
      <c r="CT11" s="786"/>
      <c r="CU11" s="786"/>
      <c r="CV11" s="787"/>
      <c r="CW11" s="785" t="s">
        <v>526</v>
      </c>
      <c r="CX11" s="786"/>
      <c r="CY11" s="786"/>
      <c r="CZ11" s="786"/>
      <c r="DA11" s="787"/>
      <c r="DB11" s="785" t="s">
        <v>526</v>
      </c>
      <c r="DC11" s="786"/>
      <c r="DD11" s="786"/>
      <c r="DE11" s="786"/>
      <c r="DF11" s="787"/>
      <c r="DG11" s="785" t="s">
        <v>526</v>
      </c>
      <c r="DH11" s="786"/>
      <c r="DI11" s="786"/>
      <c r="DJ11" s="786"/>
      <c r="DK11" s="787"/>
      <c r="DL11" s="785" t="s">
        <v>526</v>
      </c>
      <c r="DM11" s="786"/>
      <c r="DN11" s="786"/>
      <c r="DO11" s="786"/>
      <c r="DP11" s="787"/>
      <c r="DQ11" s="785" t="s">
        <v>526</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599</v>
      </c>
      <c r="BT12" s="783"/>
      <c r="BU12" s="783"/>
      <c r="BV12" s="783"/>
      <c r="BW12" s="783"/>
      <c r="BX12" s="783"/>
      <c r="BY12" s="783"/>
      <c r="BZ12" s="783"/>
      <c r="CA12" s="783"/>
      <c r="CB12" s="783"/>
      <c r="CC12" s="783"/>
      <c r="CD12" s="783"/>
      <c r="CE12" s="783"/>
      <c r="CF12" s="783"/>
      <c r="CG12" s="784"/>
      <c r="CH12" s="785">
        <v>10</v>
      </c>
      <c r="CI12" s="786"/>
      <c r="CJ12" s="786"/>
      <c r="CK12" s="786"/>
      <c r="CL12" s="787"/>
      <c r="CM12" s="785">
        <v>40</v>
      </c>
      <c r="CN12" s="786"/>
      <c r="CO12" s="786"/>
      <c r="CP12" s="786"/>
      <c r="CQ12" s="787"/>
      <c r="CR12" s="785">
        <v>21</v>
      </c>
      <c r="CS12" s="786"/>
      <c r="CT12" s="786"/>
      <c r="CU12" s="786"/>
      <c r="CV12" s="787"/>
      <c r="CW12" s="785" t="s">
        <v>526</v>
      </c>
      <c r="CX12" s="786"/>
      <c r="CY12" s="786"/>
      <c r="CZ12" s="786"/>
      <c r="DA12" s="787"/>
      <c r="DB12" s="785" t="s">
        <v>526</v>
      </c>
      <c r="DC12" s="786"/>
      <c r="DD12" s="786"/>
      <c r="DE12" s="786"/>
      <c r="DF12" s="787"/>
      <c r="DG12" s="785" t="s">
        <v>526</v>
      </c>
      <c r="DH12" s="786"/>
      <c r="DI12" s="786"/>
      <c r="DJ12" s="786"/>
      <c r="DK12" s="787"/>
      <c r="DL12" s="785" t="s">
        <v>526</v>
      </c>
      <c r="DM12" s="786"/>
      <c r="DN12" s="786"/>
      <c r="DO12" s="786"/>
      <c r="DP12" s="787"/>
      <c r="DQ12" s="785" t="s">
        <v>526</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600</v>
      </c>
      <c r="BT13" s="783"/>
      <c r="BU13" s="783"/>
      <c r="BV13" s="783"/>
      <c r="BW13" s="783"/>
      <c r="BX13" s="783"/>
      <c r="BY13" s="783"/>
      <c r="BZ13" s="783"/>
      <c r="CA13" s="783"/>
      <c r="CB13" s="783"/>
      <c r="CC13" s="783"/>
      <c r="CD13" s="783"/>
      <c r="CE13" s="783"/>
      <c r="CF13" s="783"/>
      <c r="CG13" s="784"/>
      <c r="CH13" s="785">
        <v>1</v>
      </c>
      <c r="CI13" s="786"/>
      <c r="CJ13" s="786"/>
      <c r="CK13" s="786"/>
      <c r="CL13" s="787"/>
      <c r="CM13" s="785">
        <v>9</v>
      </c>
      <c r="CN13" s="786"/>
      <c r="CO13" s="786"/>
      <c r="CP13" s="786"/>
      <c r="CQ13" s="787"/>
      <c r="CR13" s="785">
        <v>50</v>
      </c>
      <c r="CS13" s="786"/>
      <c r="CT13" s="786"/>
      <c r="CU13" s="786"/>
      <c r="CV13" s="787"/>
      <c r="CW13" s="785" t="s">
        <v>526</v>
      </c>
      <c r="CX13" s="786"/>
      <c r="CY13" s="786"/>
      <c r="CZ13" s="786"/>
      <c r="DA13" s="787"/>
      <c r="DB13" s="785" t="s">
        <v>526</v>
      </c>
      <c r="DC13" s="786"/>
      <c r="DD13" s="786"/>
      <c r="DE13" s="786"/>
      <c r="DF13" s="787"/>
      <c r="DG13" s="785" t="s">
        <v>526</v>
      </c>
      <c r="DH13" s="786"/>
      <c r="DI13" s="786"/>
      <c r="DJ13" s="786"/>
      <c r="DK13" s="787"/>
      <c r="DL13" s="785" t="s">
        <v>526</v>
      </c>
      <c r="DM13" s="786"/>
      <c r="DN13" s="786"/>
      <c r="DO13" s="786"/>
      <c r="DP13" s="787"/>
      <c r="DQ13" s="785" t="s">
        <v>526</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t="s">
        <v>601</v>
      </c>
      <c r="BT14" s="783"/>
      <c r="BU14" s="783"/>
      <c r="BV14" s="783"/>
      <c r="BW14" s="783"/>
      <c r="BX14" s="783"/>
      <c r="BY14" s="783"/>
      <c r="BZ14" s="783"/>
      <c r="CA14" s="783"/>
      <c r="CB14" s="783"/>
      <c r="CC14" s="783"/>
      <c r="CD14" s="783"/>
      <c r="CE14" s="783"/>
      <c r="CF14" s="783"/>
      <c r="CG14" s="784"/>
      <c r="CH14" s="785">
        <v>2</v>
      </c>
      <c r="CI14" s="786"/>
      <c r="CJ14" s="786"/>
      <c r="CK14" s="786"/>
      <c r="CL14" s="787"/>
      <c r="CM14" s="785">
        <v>75</v>
      </c>
      <c r="CN14" s="786"/>
      <c r="CO14" s="786"/>
      <c r="CP14" s="786"/>
      <c r="CQ14" s="787"/>
      <c r="CR14" s="785">
        <v>20</v>
      </c>
      <c r="CS14" s="786"/>
      <c r="CT14" s="786"/>
      <c r="CU14" s="786"/>
      <c r="CV14" s="787"/>
      <c r="CW14" s="785">
        <v>29</v>
      </c>
      <c r="CX14" s="786"/>
      <c r="CY14" s="786"/>
      <c r="CZ14" s="786"/>
      <c r="DA14" s="787"/>
      <c r="DB14" s="785" t="s">
        <v>526</v>
      </c>
      <c r="DC14" s="786"/>
      <c r="DD14" s="786"/>
      <c r="DE14" s="786"/>
      <c r="DF14" s="787"/>
      <c r="DG14" s="785" t="s">
        <v>526</v>
      </c>
      <c r="DH14" s="786"/>
      <c r="DI14" s="786"/>
      <c r="DJ14" s="786"/>
      <c r="DK14" s="787"/>
      <c r="DL14" s="785" t="s">
        <v>526</v>
      </c>
      <c r="DM14" s="786"/>
      <c r="DN14" s="786"/>
      <c r="DO14" s="786"/>
      <c r="DP14" s="787"/>
      <c r="DQ14" s="785" t="s">
        <v>526</v>
      </c>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86127</v>
      </c>
      <c r="R23" s="793"/>
      <c r="S23" s="793"/>
      <c r="T23" s="793"/>
      <c r="U23" s="793"/>
      <c r="V23" s="793">
        <v>83358</v>
      </c>
      <c r="W23" s="793"/>
      <c r="X23" s="793"/>
      <c r="Y23" s="793"/>
      <c r="Z23" s="793"/>
      <c r="AA23" s="793">
        <v>2769</v>
      </c>
      <c r="AB23" s="793"/>
      <c r="AC23" s="793"/>
      <c r="AD23" s="793"/>
      <c r="AE23" s="794"/>
      <c r="AF23" s="795">
        <v>2191</v>
      </c>
      <c r="AG23" s="793"/>
      <c r="AH23" s="793"/>
      <c r="AI23" s="793"/>
      <c r="AJ23" s="796"/>
      <c r="AK23" s="797"/>
      <c r="AL23" s="798"/>
      <c r="AM23" s="798"/>
      <c r="AN23" s="798"/>
      <c r="AO23" s="798"/>
      <c r="AP23" s="793">
        <v>87623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15514</v>
      </c>
      <c r="R28" s="823"/>
      <c r="S28" s="823"/>
      <c r="T28" s="823"/>
      <c r="U28" s="823"/>
      <c r="V28" s="823">
        <v>15272</v>
      </c>
      <c r="W28" s="823"/>
      <c r="X28" s="823"/>
      <c r="Y28" s="823"/>
      <c r="Z28" s="823"/>
      <c r="AA28" s="823">
        <v>242</v>
      </c>
      <c r="AB28" s="823"/>
      <c r="AC28" s="823"/>
      <c r="AD28" s="823"/>
      <c r="AE28" s="824"/>
      <c r="AF28" s="825">
        <v>242</v>
      </c>
      <c r="AG28" s="823"/>
      <c r="AH28" s="823"/>
      <c r="AI28" s="823"/>
      <c r="AJ28" s="826"/>
      <c r="AK28" s="827">
        <v>1320</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13631</v>
      </c>
      <c r="R29" s="753"/>
      <c r="S29" s="753"/>
      <c r="T29" s="753"/>
      <c r="U29" s="753"/>
      <c r="V29" s="753">
        <v>13184</v>
      </c>
      <c r="W29" s="753"/>
      <c r="X29" s="753"/>
      <c r="Y29" s="753"/>
      <c r="Z29" s="753"/>
      <c r="AA29" s="753">
        <v>446</v>
      </c>
      <c r="AB29" s="753"/>
      <c r="AC29" s="753"/>
      <c r="AD29" s="753"/>
      <c r="AE29" s="754"/>
      <c r="AF29" s="755">
        <v>446</v>
      </c>
      <c r="AG29" s="756"/>
      <c r="AH29" s="756"/>
      <c r="AI29" s="756"/>
      <c r="AJ29" s="757"/>
      <c r="AK29" s="834">
        <v>2084</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1728</v>
      </c>
      <c r="R30" s="753"/>
      <c r="S30" s="753"/>
      <c r="T30" s="753"/>
      <c r="U30" s="753"/>
      <c r="V30" s="753">
        <v>1721</v>
      </c>
      <c r="W30" s="753"/>
      <c r="X30" s="753"/>
      <c r="Y30" s="753"/>
      <c r="Z30" s="753"/>
      <c r="AA30" s="753">
        <v>8</v>
      </c>
      <c r="AB30" s="753"/>
      <c r="AC30" s="753"/>
      <c r="AD30" s="753"/>
      <c r="AE30" s="754"/>
      <c r="AF30" s="755">
        <v>8</v>
      </c>
      <c r="AG30" s="756"/>
      <c r="AH30" s="756"/>
      <c r="AI30" s="756"/>
      <c r="AJ30" s="757"/>
      <c r="AK30" s="834">
        <v>487</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3068</v>
      </c>
      <c r="R31" s="753"/>
      <c r="S31" s="753"/>
      <c r="T31" s="753"/>
      <c r="U31" s="753"/>
      <c r="V31" s="753">
        <v>2806</v>
      </c>
      <c r="W31" s="753"/>
      <c r="X31" s="753"/>
      <c r="Y31" s="753"/>
      <c r="Z31" s="753"/>
      <c r="AA31" s="753">
        <v>262</v>
      </c>
      <c r="AB31" s="753"/>
      <c r="AC31" s="753"/>
      <c r="AD31" s="753"/>
      <c r="AE31" s="754"/>
      <c r="AF31" s="755">
        <v>2467</v>
      </c>
      <c r="AG31" s="756"/>
      <c r="AH31" s="756"/>
      <c r="AI31" s="756"/>
      <c r="AJ31" s="757"/>
      <c r="AK31" s="834">
        <v>407</v>
      </c>
      <c r="AL31" s="830"/>
      <c r="AM31" s="830"/>
      <c r="AN31" s="830"/>
      <c r="AO31" s="830"/>
      <c r="AP31" s="830">
        <v>10894</v>
      </c>
      <c r="AQ31" s="830"/>
      <c r="AR31" s="830"/>
      <c r="AS31" s="830"/>
      <c r="AT31" s="830"/>
      <c r="AU31" s="830">
        <v>2200</v>
      </c>
      <c r="AV31" s="830"/>
      <c r="AW31" s="830"/>
      <c r="AX31" s="830"/>
      <c r="AY31" s="830"/>
      <c r="AZ31" s="831" t="s">
        <v>526</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105</v>
      </c>
      <c r="R32" s="753"/>
      <c r="S32" s="753"/>
      <c r="T32" s="753"/>
      <c r="U32" s="753"/>
      <c r="V32" s="753">
        <v>111</v>
      </c>
      <c r="W32" s="753"/>
      <c r="X32" s="753"/>
      <c r="Y32" s="753"/>
      <c r="Z32" s="753"/>
      <c r="AA32" s="753">
        <v>7</v>
      </c>
      <c r="AB32" s="753"/>
      <c r="AC32" s="753"/>
      <c r="AD32" s="753"/>
      <c r="AE32" s="754"/>
      <c r="AF32" s="755">
        <v>198</v>
      </c>
      <c r="AG32" s="756"/>
      <c r="AH32" s="756"/>
      <c r="AI32" s="756"/>
      <c r="AJ32" s="757"/>
      <c r="AK32" s="834">
        <v>0</v>
      </c>
      <c r="AL32" s="830"/>
      <c r="AM32" s="830"/>
      <c r="AN32" s="830"/>
      <c r="AO32" s="830"/>
      <c r="AP32" s="830" t="s">
        <v>526</v>
      </c>
      <c r="AQ32" s="830"/>
      <c r="AR32" s="830"/>
      <c r="AS32" s="830"/>
      <c r="AT32" s="830"/>
      <c r="AU32" s="830" t="s">
        <v>526</v>
      </c>
      <c r="AV32" s="830"/>
      <c r="AW32" s="830"/>
      <c r="AX32" s="830"/>
      <c r="AY32" s="830"/>
      <c r="AZ32" s="831" t="s">
        <v>526</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4452</v>
      </c>
      <c r="R33" s="753"/>
      <c r="S33" s="753"/>
      <c r="T33" s="753"/>
      <c r="U33" s="753"/>
      <c r="V33" s="753">
        <v>4638</v>
      </c>
      <c r="W33" s="753"/>
      <c r="X33" s="753"/>
      <c r="Y33" s="753"/>
      <c r="Z33" s="753"/>
      <c r="AA33" s="753">
        <v>-185</v>
      </c>
      <c r="AB33" s="753"/>
      <c r="AC33" s="753"/>
      <c r="AD33" s="753"/>
      <c r="AE33" s="754"/>
      <c r="AF33" s="755">
        <v>410</v>
      </c>
      <c r="AG33" s="756"/>
      <c r="AH33" s="756"/>
      <c r="AI33" s="756"/>
      <c r="AJ33" s="757"/>
      <c r="AK33" s="834">
        <v>2809</v>
      </c>
      <c r="AL33" s="830"/>
      <c r="AM33" s="830"/>
      <c r="AN33" s="830"/>
      <c r="AO33" s="830"/>
      <c r="AP33" s="830">
        <v>39275</v>
      </c>
      <c r="AQ33" s="830"/>
      <c r="AR33" s="830"/>
      <c r="AS33" s="830"/>
      <c r="AT33" s="830"/>
      <c r="AU33" s="830">
        <v>29495</v>
      </c>
      <c r="AV33" s="830"/>
      <c r="AW33" s="830"/>
      <c r="AX33" s="830"/>
      <c r="AY33" s="830"/>
      <c r="AZ33" s="831" t="s">
        <v>526</v>
      </c>
      <c r="BA33" s="831"/>
      <c r="BB33" s="831"/>
      <c r="BC33" s="831"/>
      <c r="BD33" s="831"/>
      <c r="BE33" s="832" t="s">
        <v>411</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414</v>
      </c>
      <c r="C34" s="750"/>
      <c r="D34" s="750"/>
      <c r="E34" s="750"/>
      <c r="F34" s="750"/>
      <c r="G34" s="750"/>
      <c r="H34" s="750"/>
      <c r="I34" s="750"/>
      <c r="J34" s="750"/>
      <c r="K34" s="750"/>
      <c r="L34" s="750"/>
      <c r="M34" s="750"/>
      <c r="N34" s="750"/>
      <c r="O34" s="750"/>
      <c r="P34" s="751"/>
      <c r="Q34" s="752">
        <v>686</v>
      </c>
      <c r="R34" s="753"/>
      <c r="S34" s="753"/>
      <c r="T34" s="753"/>
      <c r="U34" s="753"/>
      <c r="V34" s="753">
        <v>652</v>
      </c>
      <c r="W34" s="753"/>
      <c r="X34" s="753"/>
      <c r="Y34" s="753"/>
      <c r="Z34" s="753"/>
      <c r="AA34" s="753">
        <v>34</v>
      </c>
      <c r="AB34" s="753"/>
      <c r="AC34" s="753"/>
      <c r="AD34" s="753"/>
      <c r="AE34" s="754"/>
      <c r="AF34" s="755">
        <v>562</v>
      </c>
      <c r="AG34" s="756"/>
      <c r="AH34" s="756"/>
      <c r="AI34" s="756"/>
      <c r="AJ34" s="757"/>
      <c r="AK34" s="834">
        <v>129</v>
      </c>
      <c r="AL34" s="830"/>
      <c r="AM34" s="830"/>
      <c r="AN34" s="830"/>
      <c r="AO34" s="830"/>
      <c r="AP34" s="830">
        <v>385</v>
      </c>
      <c r="AQ34" s="830"/>
      <c r="AR34" s="830"/>
      <c r="AS34" s="830"/>
      <c r="AT34" s="830"/>
      <c r="AU34" s="830">
        <v>225</v>
      </c>
      <c r="AV34" s="830"/>
      <c r="AW34" s="830"/>
      <c r="AX34" s="830"/>
      <c r="AY34" s="830"/>
      <c r="AZ34" s="831" t="s">
        <v>526</v>
      </c>
      <c r="BA34" s="831"/>
      <c r="BB34" s="831"/>
      <c r="BC34" s="831"/>
      <c r="BD34" s="831"/>
      <c r="BE34" s="832" t="s">
        <v>411</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415</v>
      </c>
      <c r="C35" s="750"/>
      <c r="D35" s="750"/>
      <c r="E35" s="750"/>
      <c r="F35" s="750"/>
      <c r="G35" s="750"/>
      <c r="H35" s="750"/>
      <c r="I35" s="750"/>
      <c r="J35" s="750"/>
      <c r="K35" s="750"/>
      <c r="L35" s="750"/>
      <c r="M35" s="750"/>
      <c r="N35" s="750"/>
      <c r="O35" s="750"/>
      <c r="P35" s="751"/>
      <c r="Q35" s="752">
        <v>101413</v>
      </c>
      <c r="R35" s="753"/>
      <c r="S35" s="753"/>
      <c r="T35" s="753"/>
      <c r="U35" s="753"/>
      <c r="V35" s="753">
        <v>97759</v>
      </c>
      <c r="W35" s="753"/>
      <c r="X35" s="753"/>
      <c r="Y35" s="753"/>
      <c r="Z35" s="753"/>
      <c r="AA35" s="753">
        <v>3654</v>
      </c>
      <c r="AB35" s="753"/>
      <c r="AC35" s="753"/>
      <c r="AD35" s="753"/>
      <c r="AE35" s="754"/>
      <c r="AF35" s="755">
        <v>11493</v>
      </c>
      <c r="AG35" s="756"/>
      <c r="AH35" s="756"/>
      <c r="AI35" s="756"/>
      <c r="AJ35" s="757"/>
      <c r="AK35" s="834">
        <v>1</v>
      </c>
      <c r="AL35" s="830"/>
      <c r="AM35" s="830"/>
      <c r="AN35" s="830"/>
      <c r="AO35" s="830"/>
      <c r="AP35" s="830" t="s">
        <v>526</v>
      </c>
      <c r="AQ35" s="830"/>
      <c r="AR35" s="830"/>
      <c r="AS35" s="830"/>
      <c r="AT35" s="830"/>
      <c r="AU35" s="830" t="s">
        <v>526</v>
      </c>
      <c r="AV35" s="830"/>
      <c r="AW35" s="830"/>
      <c r="AX35" s="830"/>
      <c r="AY35" s="830"/>
      <c r="AZ35" s="831" t="s">
        <v>526</v>
      </c>
      <c r="BA35" s="831"/>
      <c r="BB35" s="831"/>
      <c r="BC35" s="831"/>
      <c r="BD35" s="831"/>
      <c r="BE35" s="832" t="s">
        <v>411</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416</v>
      </c>
      <c r="C36" s="750"/>
      <c r="D36" s="750"/>
      <c r="E36" s="750"/>
      <c r="F36" s="750"/>
      <c r="G36" s="750"/>
      <c r="H36" s="750"/>
      <c r="I36" s="750"/>
      <c r="J36" s="750"/>
      <c r="K36" s="750"/>
      <c r="L36" s="750"/>
      <c r="M36" s="750"/>
      <c r="N36" s="750"/>
      <c r="O36" s="750"/>
      <c r="P36" s="751"/>
      <c r="Q36" s="752">
        <v>45</v>
      </c>
      <c r="R36" s="753"/>
      <c r="S36" s="753"/>
      <c r="T36" s="753"/>
      <c r="U36" s="753"/>
      <c r="V36" s="753">
        <v>42</v>
      </c>
      <c r="W36" s="753"/>
      <c r="X36" s="753"/>
      <c r="Y36" s="753"/>
      <c r="Z36" s="753"/>
      <c r="AA36" s="753">
        <v>3</v>
      </c>
      <c r="AB36" s="753"/>
      <c r="AC36" s="753"/>
      <c r="AD36" s="753"/>
      <c r="AE36" s="754"/>
      <c r="AF36" s="755">
        <v>3</v>
      </c>
      <c r="AG36" s="756"/>
      <c r="AH36" s="756"/>
      <c r="AI36" s="756"/>
      <c r="AJ36" s="757"/>
      <c r="AK36" s="834">
        <v>22</v>
      </c>
      <c r="AL36" s="830"/>
      <c r="AM36" s="830"/>
      <c r="AN36" s="830"/>
      <c r="AO36" s="830"/>
      <c r="AP36" s="830" t="s">
        <v>526</v>
      </c>
      <c r="AQ36" s="830"/>
      <c r="AR36" s="830"/>
      <c r="AS36" s="830"/>
      <c r="AT36" s="830"/>
      <c r="AU36" s="830" t="s">
        <v>526</v>
      </c>
      <c r="AV36" s="830"/>
      <c r="AW36" s="830"/>
      <c r="AX36" s="830"/>
      <c r="AY36" s="830"/>
      <c r="AZ36" s="831" t="s">
        <v>526</v>
      </c>
      <c r="BA36" s="831"/>
      <c r="BB36" s="831"/>
      <c r="BC36" s="831"/>
      <c r="BD36" s="831"/>
      <c r="BE36" s="832" t="s">
        <v>417</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15831</v>
      </c>
      <c r="AG63" s="844"/>
      <c r="AH63" s="844"/>
      <c r="AI63" s="844"/>
      <c r="AJ63" s="845"/>
      <c r="AK63" s="846"/>
      <c r="AL63" s="841"/>
      <c r="AM63" s="841"/>
      <c r="AN63" s="841"/>
      <c r="AO63" s="841"/>
      <c r="AP63" s="844">
        <v>50553</v>
      </c>
      <c r="AQ63" s="844"/>
      <c r="AR63" s="844"/>
      <c r="AS63" s="844"/>
      <c r="AT63" s="844"/>
      <c r="AU63" s="844">
        <v>31921</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422</v>
      </c>
      <c r="R66" s="721"/>
      <c r="S66" s="721"/>
      <c r="T66" s="721"/>
      <c r="U66" s="722"/>
      <c r="V66" s="725" t="s">
        <v>423</v>
      </c>
      <c r="W66" s="721"/>
      <c r="X66" s="721"/>
      <c r="Y66" s="721"/>
      <c r="Z66" s="722"/>
      <c r="AA66" s="725" t="s">
        <v>424</v>
      </c>
      <c r="AB66" s="721"/>
      <c r="AC66" s="721"/>
      <c r="AD66" s="721"/>
      <c r="AE66" s="722"/>
      <c r="AF66" s="854" t="s">
        <v>425</v>
      </c>
      <c r="AG66" s="815"/>
      <c r="AH66" s="815"/>
      <c r="AI66" s="815"/>
      <c r="AJ66" s="855"/>
      <c r="AK66" s="725" t="s">
        <v>426</v>
      </c>
      <c r="AL66" s="730"/>
      <c r="AM66" s="730"/>
      <c r="AN66" s="730"/>
      <c r="AO66" s="731"/>
      <c r="AP66" s="725" t="s">
        <v>427</v>
      </c>
      <c r="AQ66" s="721"/>
      <c r="AR66" s="721"/>
      <c r="AS66" s="721"/>
      <c r="AT66" s="722"/>
      <c r="AU66" s="725" t="s">
        <v>428</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120</v>
      </c>
      <c r="R68" s="866"/>
      <c r="S68" s="866"/>
      <c r="T68" s="866"/>
      <c r="U68" s="866"/>
      <c r="V68" s="866">
        <v>117</v>
      </c>
      <c r="W68" s="866"/>
      <c r="X68" s="866"/>
      <c r="Y68" s="866"/>
      <c r="Z68" s="866"/>
      <c r="AA68" s="866">
        <v>3</v>
      </c>
      <c r="AB68" s="866"/>
      <c r="AC68" s="866"/>
      <c r="AD68" s="866"/>
      <c r="AE68" s="866"/>
      <c r="AF68" s="866">
        <v>3</v>
      </c>
      <c r="AG68" s="866"/>
      <c r="AH68" s="866"/>
      <c r="AI68" s="866"/>
      <c r="AJ68" s="866"/>
      <c r="AK68" s="866">
        <v>40</v>
      </c>
      <c r="AL68" s="866"/>
      <c r="AM68" s="866"/>
      <c r="AN68" s="866"/>
      <c r="AO68" s="866"/>
      <c r="AP68" s="866" t="s">
        <v>526</v>
      </c>
      <c r="AQ68" s="866"/>
      <c r="AR68" s="866"/>
      <c r="AS68" s="866"/>
      <c r="AT68" s="866"/>
      <c r="AU68" s="866" t="s">
        <v>526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136135</v>
      </c>
      <c r="R69" s="830"/>
      <c r="S69" s="830"/>
      <c r="T69" s="830"/>
      <c r="U69" s="830"/>
      <c r="V69" s="830">
        <v>134116</v>
      </c>
      <c r="W69" s="830"/>
      <c r="X69" s="830"/>
      <c r="Y69" s="830"/>
      <c r="Z69" s="830"/>
      <c r="AA69" s="830">
        <v>2019</v>
      </c>
      <c r="AB69" s="830"/>
      <c r="AC69" s="830"/>
      <c r="AD69" s="830"/>
      <c r="AE69" s="830"/>
      <c r="AF69" s="830">
        <v>2019</v>
      </c>
      <c r="AG69" s="830"/>
      <c r="AH69" s="830"/>
      <c r="AI69" s="830"/>
      <c r="AJ69" s="830"/>
      <c r="AK69" s="830">
        <v>1629</v>
      </c>
      <c r="AL69" s="830"/>
      <c r="AM69" s="830"/>
      <c r="AN69" s="830"/>
      <c r="AO69" s="830"/>
      <c r="AP69" s="830" t="s">
        <v>526</v>
      </c>
      <c r="AQ69" s="830"/>
      <c r="AR69" s="830"/>
      <c r="AS69" s="830"/>
      <c r="AT69" s="830"/>
      <c r="AU69" s="830" t="s">
        <v>526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2843</v>
      </c>
      <c r="R70" s="830"/>
      <c r="S70" s="830"/>
      <c r="T70" s="830"/>
      <c r="U70" s="830"/>
      <c r="V70" s="830">
        <v>2688</v>
      </c>
      <c r="W70" s="830"/>
      <c r="X70" s="830"/>
      <c r="Y70" s="830"/>
      <c r="Z70" s="830"/>
      <c r="AA70" s="830">
        <v>155</v>
      </c>
      <c r="AB70" s="830"/>
      <c r="AC70" s="830"/>
      <c r="AD70" s="830"/>
      <c r="AE70" s="830"/>
      <c r="AF70" s="830">
        <v>155</v>
      </c>
      <c r="AG70" s="830"/>
      <c r="AH70" s="830"/>
      <c r="AI70" s="830"/>
      <c r="AJ70" s="830"/>
      <c r="AK70" s="830">
        <v>13</v>
      </c>
      <c r="AL70" s="830"/>
      <c r="AM70" s="830"/>
      <c r="AN70" s="830"/>
      <c r="AO70" s="830"/>
      <c r="AP70" s="830" t="s">
        <v>526</v>
      </c>
      <c r="AQ70" s="830"/>
      <c r="AR70" s="830"/>
      <c r="AS70" s="830"/>
      <c r="AT70" s="830"/>
      <c r="AU70" s="830" t="s">
        <v>526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28</v>
      </c>
      <c r="R71" s="830"/>
      <c r="S71" s="830"/>
      <c r="T71" s="830"/>
      <c r="U71" s="830"/>
      <c r="V71" s="830">
        <v>26</v>
      </c>
      <c r="W71" s="830"/>
      <c r="X71" s="830"/>
      <c r="Y71" s="830"/>
      <c r="Z71" s="830"/>
      <c r="AA71" s="830">
        <v>2</v>
      </c>
      <c r="AB71" s="830"/>
      <c r="AC71" s="830"/>
      <c r="AD71" s="830"/>
      <c r="AE71" s="830"/>
      <c r="AF71" s="830">
        <v>2</v>
      </c>
      <c r="AG71" s="830"/>
      <c r="AH71" s="830"/>
      <c r="AI71" s="830"/>
      <c r="AJ71" s="830"/>
      <c r="AK71" s="830">
        <v>4</v>
      </c>
      <c r="AL71" s="830"/>
      <c r="AM71" s="830"/>
      <c r="AN71" s="830"/>
      <c r="AO71" s="830"/>
      <c r="AP71" s="830" t="s">
        <v>526</v>
      </c>
      <c r="AQ71" s="830"/>
      <c r="AR71" s="830"/>
      <c r="AS71" s="830"/>
      <c r="AT71" s="830"/>
      <c r="AU71" s="830" t="s">
        <v>526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2179</v>
      </c>
      <c r="AG88" s="844"/>
      <c r="AH88" s="844"/>
      <c r="AI88" s="844"/>
      <c r="AJ88" s="844"/>
      <c r="AK88" s="841"/>
      <c r="AL88" s="841"/>
      <c r="AM88" s="841"/>
      <c r="AN88" s="841"/>
      <c r="AO88" s="841"/>
      <c r="AP88" s="887" t="s">
        <v>526</v>
      </c>
      <c r="AQ88" s="852"/>
      <c r="AR88" s="852"/>
      <c r="AS88" s="852"/>
      <c r="AT88" s="888"/>
      <c r="AU88" s="887" t="s">
        <v>526</v>
      </c>
      <c r="AV88" s="852"/>
      <c r="AW88" s="852"/>
      <c r="AX88" s="852"/>
      <c r="AY88" s="888"/>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166</v>
      </c>
      <c r="CS102" s="852"/>
      <c r="CT102" s="852"/>
      <c r="CU102" s="852"/>
      <c r="CV102" s="893"/>
      <c r="CW102" s="892">
        <v>42</v>
      </c>
      <c r="CX102" s="852"/>
      <c r="CY102" s="852"/>
      <c r="CZ102" s="852"/>
      <c r="DA102" s="893"/>
      <c r="DB102" s="892" t="s">
        <v>526</v>
      </c>
      <c r="DC102" s="852"/>
      <c r="DD102" s="852"/>
      <c r="DE102" s="852"/>
      <c r="DF102" s="893"/>
      <c r="DG102" s="892">
        <v>2669</v>
      </c>
      <c r="DH102" s="852"/>
      <c r="DI102" s="852"/>
      <c r="DJ102" s="852"/>
      <c r="DK102" s="893"/>
      <c r="DL102" s="892" t="s">
        <v>526</v>
      </c>
      <c r="DM102" s="852"/>
      <c r="DN102" s="852"/>
      <c r="DO102" s="852"/>
      <c r="DP102" s="893"/>
      <c r="DQ102" s="892">
        <v>749</v>
      </c>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437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438</v>
      </c>
      <c r="AB109" s="895"/>
      <c r="AC109" s="895"/>
      <c r="AD109" s="895"/>
      <c r="AE109" s="896"/>
      <c r="AF109" s="894" t="s">
        <v>439</v>
      </c>
      <c r="AG109" s="895"/>
      <c r="AH109" s="895"/>
      <c r="AI109" s="895"/>
      <c r="AJ109" s="896"/>
      <c r="AK109" s="894" t="s">
        <v>308</v>
      </c>
      <c r="AL109" s="895"/>
      <c r="AM109" s="895"/>
      <c r="AN109" s="895"/>
      <c r="AO109" s="896"/>
      <c r="AP109" s="894" t="s">
        <v>440</v>
      </c>
      <c r="AQ109" s="895"/>
      <c r="AR109" s="895"/>
      <c r="AS109" s="895"/>
      <c r="AT109" s="897"/>
      <c r="AU109" s="914" t="s">
        <v>437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438</v>
      </c>
      <c r="BR109" s="895"/>
      <c r="BS109" s="895"/>
      <c r="BT109" s="895"/>
      <c r="BU109" s="896"/>
      <c r="BV109" s="894" t="s">
        <v>439</v>
      </c>
      <c r="BW109" s="895"/>
      <c r="BX109" s="895"/>
      <c r="BY109" s="895"/>
      <c r="BZ109" s="896"/>
      <c r="CA109" s="894" t="s">
        <v>308</v>
      </c>
      <c r="CB109" s="895"/>
      <c r="CC109" s="895"/>
      <c r="CD109" s="895"/>
      <c r="CE109" s="896"/>
      <c r="CF109" s="915" t="s">
        <v>440</v>
      </c>
      <c r="CG109" s="915"/>
      <c r="CH109" s="915"/>
      <c r="CI109" s="915"/>
      <c r="CJ109" s="915"/>
      <c r="CK109" s="894" t="s">
        <v>441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438</v>
      </c>
      <c r="DH109" s="895"/>
      <c r="DI109" s="895"/>
      <c r="DJ109" s="895"/>
      <c r="DK109" s="896"/>
      <c r="DL109" s="894" t="s">
        <v>439</v>
      </c>
      <c r="DM109" s="895"/>
      <c r="DN109" s="895"/>
      <c r="DO109" s="895"/>
      <c r="DP109" s="896"/>
      <c r="DQ109" s="894" t="s">
        <v>308</v>
      </c>
      <c r="DR109" s="895"/>
      <c r="DS109" s="895"/>
      <c r="DT109" s="895"/>
      <c r="DU109" s="896"/>
      <c r="DV109" s="894" t="s">
        <v>440</v>
      </c>
      <c r="DW109" s="895"/>
      <c r="DX109" s="895"/>
      <c r="DY109" s="895"/>
      <c r="DZ109" s="897"/>
    </row>
    <row r="110" spans="1:131" s="230" customFormat="1" ht="26.25" customHeight="1" x14ac:dyDescent="0.15">
      <c r="A110" s="898" t="s">
        <v>442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7998376</v>
      </c>
      <c r="AB110" s="902"/>
      <c r="AC110" s="902"/>
      <c r="AD110" s="902"/>
      <c r="AE110" s="903"/>
      <c r="AF110" s="904">
        <v>8026761</v>
      </c>
      <c r="AG110" s="902"/>
      <c r="AH110" s="902"/>
      <c r="AI110" s="902"/>
      <c r="AJ110" s="903"/>
      <c r="AK110" s="904">
        <v>8315043</v>
      </c>
      <c r="AL110" s="902"/>
      <c r="AM110" s="902"/>
      <c r="AN110" s="902"/>
      <c r="AO110" s="903"/>
      <c r="AP110" s="905">
        <v>30</v>
      </c>
      <c r="AQ110" s="906"/>
      <c r="AR110" s="906"/>
      <c r="AS110" s="906"/>
      <c r="AT110" s="907"/>
      <c r="AU110" s="908" t="s">
        <v>74</v>
      </c>
      <c r="AV110" s="909"/>
      <c r="AW110" s="909"/>
      <c r="AX110" s="909"/>
      <c r="AY110" s="909"/>
      <c r="AZ110" s="931" t="s">
        <v>443</v>
      </c>
      <c r="BA110" s="899"/>
      <c r="BB110" s="899"/>
      <c r="BC110" s="899"/>
      <c r="BD110" s="899"/>
      <c r="BE110" s="899"/>
      <c r="BF110" s="899"/>
      <c r="BG110" s="899"/>
      <c r="BH110" s="899"/>
      <c r="BI110" s="899"/>
      <c r="BJ110" s="899"/>
      <c r="BK110" s="899"/>
      <c r="BL110" s="899"/>
      <c r="BM110" s="899"/>
      <c r="BN110" s="899"/>
      <c r="BO110" s="899"/>
      <c r="BP110" s="900"/>
      <c r="BQ110" s="932">
        <v>84538836</v>
      </c>
      <c r="BR110" s="933"/>
      <c r="BS110" s="933"/>
      <c r="BT110" s="933"/>
      <c r="BU110" s="933"/>
      <c r="BV110" s="933">
        <v>88654556</v>
      </c>
      <c r="BW110" s="933"/>
      <c r="BX110" s="933"/>
      <c r="BY110" s="933"/>
      <c r="BZ110" s="933"/>
      <c r="CA110" s="933">
        <v>87623315</v>
      </c>
      <c r="CB110" s="933"/>
      <c r="CC110" s="933"/>
      <c r="CD110" s="933"/>
      <c r="CE110" s="933"/>
      <c r="CF110" s="946">
        <v>316.2</v>
      </c>
      <c r="CG110" s="947"/>
      <c r="CH110" s="947"/>
      <c r="CI110" s="947"/>
      <c r="CJ110" s="947"/>
      <c r="CK110" s="948" t="s">
        <v>444</v>
      </c>
      <c r="CL110" s="949"/>
      <c r="CM110" s="931" t="s">
        <v>445</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129</v>
      </c>
      <c r="DH110" s="933"/>
      <c r="DI110" s="933"/>
      <c r="DJ110" s="933"/>
      <c r="DK110" s="933"/>
      <c r="DL110" s="933" t="s">
        <v>446</v>
      </c>
      <c r="DM110" s="933"/>
      <c r="DN110" s="933"/>
      <c r="DO110" s="933"/>
      <c r="DP110" s="933"/>
      <c r="DQ110" s="933" t="s">
        <v>446</v>
      </c>
      <c r="DR110" s="933"/>
      <c r="DS110" s="933"/>
      <c r="DT110" s="933"/>
      <c r="DU110" s="933"/>
      <c r="DV110" s="934" t="s">
        <v>129</v>
      </c>
      <c r="DW110" s="934"/>
      <c r="DX110" s="934"/>
      <c r="DY110" s="934"/>
      <c r="DZ110" s="935"/>
    </row>
    <row r="111" spans="1:131" s="230" customFormat="1" ht="26.25" customHeight="1" x14ac:dyDescent="0.15">
      <c r="A111" s="936" t="s">
        <v>447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129</v>
      </c>
      <c r="AB111" s="940"/>
      <c r="AC111" s="940"/>
      <c r="AD111" s="940"/>
      <c r="AE111" s="941"/>
      <c r="AF111" s="942" t="s">
        <v>446</v>
      </c>
      <c r="AG111" s="940"/>
      <c r="AH111" s="940"/>
      <c r="AI111" s="940"/>
      <c r="AJ111" s="941"/>
      <c r="AK111" s="942" t="s">
        <v>129</v>
      </c>
      <c r="AL111" s="940"/>
      <c r="AM111" s="940"/>
      <c r="AN111" s="940"/>
      <c r="AO111" s="941"/>
      <c r="AP111" s="943" t="s">
        <v>129</v>
      </c>
      <c r="AQ111" s="944"/>
      <c r="AR111" s="944"/>
      <c r="AS111" s="944"/>
      <c r="AT111" s="945"/>
      <c r="AU111" s="910"/>
      <c r="AV111" s="911"/>
      <c r="AW111" s="911"/>
      <c r="AX111" s="911"/>
      <c r="AY111" s="911"/>
      <c r="AZ111" s="924" t="s">
        <v>448</v>
      </c>
      <c r="BA111" s="925"/>
      <c r="BB111" s="925"/>
      <c r="BC111" s="925"/>
      <c r="BD111" s="925"/>
      <c r="BE111" s="925"/>
      <c r="BF111" s="925"/>
      <c r="BG111" s="925"/>
      <c r="BH111" s="925"/>
      <c r="BI111" s="925"/>
      <c r="BJ111" s="925"/>
      <c r="BK111" s="925"/>
      <c r="BL111" s="925"/>
      <c r="BM111" s="925"/>
      <c r="BN111" s="925"/>
      <c r="BO111" s="925"/>
      <c r="BP111" s="926"/>
      <c r="BQ111" s="927">
        <v>1244401</v>
      </c>
      <c r="BR111" s="928"/>
      <c r="BS111" s="928"/>
      <c r="BT111" s="928"/>
      <c r="BU111" s="928"/>
      <c r="BV111" s="928">
        <v>1189490</v>
      </c>
      <c r="BW111" s="928"/>
      <c r="BX111" s="928"/>
      <c r="BY111" s="928"/>
      <c r="BZ111" s="928"/>
      <c r="CA111" s="928">
        <v>1146736</v>
      </c>
      <c r="CB111" s="928"/>
      <c r="CC111" s="928"/>
      <c r="CD111" s="928"/>
      <c r="CE111" s="928"/>
      <c r="CF111" s="922">
        <v>4.0999999999999996</v>
      </c>
      <c r="CG111" s="923"/>
      <c r="CH111" s="923"/>
      <c r="CI111" s="923"/>
      <c r="CJ111" s="923"/>
      <c r="CK111" s="950"/>
      <c r="CL111" s="951"/>
      <c r="CM111" s="924" t="s">
        <v>449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446</v>
      </c>
      <c r="DH111" s="928"/>
      <c r="DI111" s="928"/>
      <c r="DJ111" s="928"/>
      <c r="DK111" s="928"/>
      <c r="DL111" s="928" t="s">
        <v>129</v>
      </c>
      <c r="DM111" s="928"/>
      <c r="DN111" s="928"/>
      <c r="DO111" s="928"/>
      <c r="DP111" s="928"/>
      <c r="DQ111" s="928" t="s">
        <v>129</v>
      </c>
      <c r="DR111" s="928"/>
      <c r="DS111" s="928"/>
      <c r="DT111" s="928"/>
      <c r="DU111" s="928"/>
      <c r="DV111" s="929" t="s">
        <v>129</v>
      </c>
      <c r="DW111" s="929"/>
      <c r="DX111" s="929"/>
      <c r="DY111" s="929"/>
      <c r="DZ111" s="930"/>
    </row>
    <row r="112" spans="1:131" s="230" customFormat="1" ht="26.25" customHeight="1" x14ac:dyDescent="0.15">
      <c r="A112" s="954" t="s">
        <v>450</v>
      </c>
      <c r="B112" s="955"/>
      <c r="C112" s="925" t="s">
        <v>451</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129</v>
      </c>
      <c r="AB112" s="961"/>
      <c r="AC112" s="961"/>
      <c r="AD112" s="961"/>
      <c r="AE112" s="962"/>
      <c r="AF112" s="963" t="s">
        <v>129</v>
      </c>
      <c r="AG112" s="961"/>
      <c r="AH112" s="961"/>
      <c r="AI112" s="961"/>
      <c r="AJ112" s="962"/>
      <c r="AK112" s="963" t="s">
        <v>446</v>
      </c>
      <c r="AL112" s="961"/>
      <c r="AM112" s="961"/>
      <c r="AN112" s="961"/>
      <c r="AO112" s="962"/>
      <c r="AP112" s="964" t="s">
        <v>129</v>
      </c>
      <c r="AQ112" s="965"/>
      <c r="AR112" s="965"/>
      <c r="AS112" s="965"/>
      <c r="AT112" s="966"/>
      <c r="AU112" s="910"/>
      <c r="AV112" s="911"/>
      <c r="AW112" s="911"/>
      <c r="AX112" s="911"/>
      <c r="AY112" s="911"/>
      <c r="AZ112" s="924" t="s">
        <v>452</v>
      </c>
      <c r="BA112" s="925"/>
      <c r="BB112" s="925"/>
      <c r="BC112" s="925"/>
      <c r="BD112" s="925"/>
      <c r="BE112" s="925"/>
      <c r="BF112" s="925"/>
      <c r="BG112" s="925"/>
      <c r="BH112" s="925"/>
      <c r="BI112" s="925"/>
      <c r="BJ112" s="925"/>
      <c r="BK112" s="925"/>
      <c r="BL112" s="925"/>
      <c r="BM112" s="925"/>
      <c r="BN112" s="925"/>
      <c r="BO112" s="925"/>
      <c r="BP112" s="926"/>
      <c r="BQ112" s="927">
        <v>31276627</v>
      </c>
      <c r="BR112" s="928"/>
      <c r="BS112" s="928"/>
      <c r="BT112" s="928"/>
      <c r="BU112" s="928"/>
      <c r="BV112" s="928">
        <v>31809308</v>
      </c>
      <c r="BW112" s="928"/>
      <c r="BX112" s="928"/>
      <c r="BY112" s="928"/>
      <c r="BZ112" s="928"/>
      <c r="CA112" s="928">
        <v>31920669</v>
      </c>
      <c r="CB112" s="928"/>
      <c r="CC112" s="928"/>
      <c r="CD112" s="928"/>
      <c r="CE112" s="928"/>
      <c r="CF112" s="922">
        <v>115.2</v>
      </c>
      <c r="CG112" s="923"/>
      <c r="CH112" s="923"/>
      <c r="CI112" s="923"/>
      <c r="CJ112" s="923"/>
      <c r="CK112" s="950"/>
      <c r="CL112" s="951"/>
      <c r="CM112" s="924" t="s">
        <v>453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446</v>
      </c>
      <c r="DH112" s="928"/>
      <c r="DI112" s="928"/>
      <c r="DJ112" s="928"/>
      <c r="DK112" s="928"/>
      <c r="DL112" s="928" t="s">
        <v>446</v>
      </c>
      <c r="DM112" s="928"/>
      <c r="DN112" s="928"/>
      <c r="DO112" s="928"/>
      <c r="DP112" s="928"/>
      <c r="DQ112" s="928" t="s">
        <v>129</v>
      </c>
      <c r="DR112" s="928"/>
      <c r="DS112" s="928"/>
      <c r="DT112" s="928"/>
      <c r="DU112" s="928"/>
      <c r="DV112" s="929" t="s">
        <v>129</v>
      </c>
      <c r="DW112" s="929"/>
      <c r="DX112" s="929"/>
      <c r="DY112" s="929"/>
      <c r="DZ112" s="930"/>
    </row>
    <row r="113" spans="1:130" s="230" customFormat="1" ht="26.25" customHeight="1" x14ac:dyDescent="0.15">
      <c r="A113" s="956"/>
      <c r="B113" s="957"/>
      <c r="C113" s="925" t="s">
        <v>454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2424505</v>
      </c>
      <c r="AB113" s="940"/>
      <c r="AC113" s="940"/>
      <c r="AD113" s="940"/>
      <c r="AE113" s="941"/>
      <c r="AF113" s="942">
        <v>2518953</v>
      </c>
      <c r="AG113" s="940"/>
      <c r="AH113" s="940"/>
      <c r="AI113" s="940"/>
      <c r="AJ113" s="941"/>
      <c r="AK113" s="942">
        <v>2789659</v>
      </c>
      <c r="AL113" s="940"/>
      <c r="AM113" s="940"/>
      <c r="AN113" s="940"/>
      <c r="AO113" s="941"/>
      <c r="AP113" s="943">
        <v>10.1</v>
      </c>
      <c r="AQ113" s="944"/>
      <c r="AR113" s="944"/>
      <c r="AS113" s="944"/>
      <c r="AT113" s="945"/>
      <c r="AU113" s="910"/>
      <c r="AV113" s="911"/>
      <c r="AW113" s="911"/>
      <c r="AX113" s="911"/>
      <c r="AY113" s="911"/>
      <c r="AZ113" s="924" t="s">
        <v>455</v>
      </c>
      <c r="BA113" s="925"/>
      <c r="BB113" s="925"/>
      <c r="BC113" s="925"/>
      <c r="BD113" s="925"/>
      <c r="BE113" s="925"/>
      <c r="BF113" s="925"/>
      <c r="BG113" s="925"/>
      <c r="BH113" s="925"/>
      <c r="BI113" s="925"/>
      <c r="BJ113" s="925"/>
      <c r="BK113" s="925"/>
      <c r="BL113" s="925"/>
      <c r="BM113" s="925"/>
      <c r="BN113" s="925"/>
      <c r="BO113" s="925"/>
      <c r="BP113" s="926"/>
      <c r="BQ113" s="927" t="s">
        <v>446</v>
      </c>
      <c r="BR113" s="928"/>
      <c r="BS113" s="928"/>
      <c r="BT113" s="928"/>
      <c r="BU113" s="928"/>
      <c r="BV113" s="928" t="s">
        <v>129</v>
      </c>
      <c r="BW113" s="928"/>
      <c r="BX113" s="928"/>
      <c r="BY113" s="928"/>
      <c r="BZ113" s="928"/>
      <c r="CA113" s="928" t="s">
        <v>129</v>
      </c>
      <c r="CB113" s="928"/>
      <c r="CC113" s="928"/>
      <c r="CD113" s="928"/>
      <c r="CE113" s="928"/>
      <c r="CF113" s="922" t="s">
        <v>129</v>
      </c>
      <c r="CG113" s="923"/>
      <c r="CH113" s="923"/>
      <c r="CI113" s="923"/>
      <c r="CJ113" s="923"/>
      <c r="CK113" s="950"/>
      <c r="CL113" s="951"/>
      <c r="CM113" s="924" t="s">
        <v>456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446</v>
      </c>
      <c r="DH113" s="961"/>
      <c r="DI113" s="961"/>
      <c r="DJ113" s="961"/>
      <c r="DK113" s="962"/>
      <c r="DL113" s="963" t="s">
        <v>129</v>
      </c>
      <c r="DM113" s="961"/>
      <c r="DN113" s="961"/>
      <c r="DO113" s="961"/>
      <c r="DP113" s="962"/>
      <c r="DQ113" s="963" t="s">
        <v>129</v>
      </c>
      <c r="DR113" s="961"/>
      <c r="DS113" s="961"/>
      <c r="DT113" s="961"/>
      <c r="DU113" s="962"/>
      <c r="DV113" s="964" t="s">
        <v>129</v>
      </c>
      <c r="DW113" s="965"/>
      <c r="DX113" s="965"/>
      <c r="DY113" s="965"/>
      <c r="DZ113" s="966"/>
    </row>
    <row r="114" spans="1:130" s="230" customFormat="1" ht="26.25" customHeight="1" x14ac:dyDescent="0.15">
      <c r="A114" s="956"/>
      <c r="B114" s="957"/>
      <c r="C114" s="925" t="s">
        <v>457</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458</v>
      </c>
      <c r="AB114" s="961"/>
      <c r="AC114" s="961"/>
      <c r="AD114" s="961"/>
      <c r="AE114" s="962"/>
      <c r="AF114" s="963" t="s">
        <v>446</v>
      </c>
      <c r="AG114" s="961"/>
      <c r="AH114" s="961"/>
      <c r="AI114" s="961"/>
      <c r="AJ114" s="962"/>
      <c r="AK114" s="963" t="s">
        <v>129</v>
      </c>
      <c r="AL114" s="961"/>
      <c r="AM114" s="961"/>
      <c r="AN114" s="961"/>
      <c r="AO114" s="962"/>
      <c r="AP114" s="964" t="s">
        <v>129</v>
      </c>
      <c r="AQ114" s="965"/>
      <c r="AR114" s="965"/>
      <c r="AS114" s="965"/>
      <c r="AT114" s="966"/>
      <c r="AU114" s="910"/>
      <c r="AV114" s="911"/>
      <c r="AW114" s="911"/>
      <c r="AX114" s="911"/>
      <c r="AY114" s="911"/>
      <c r="AZ114" s="924" t="s">
        <v>459</v>
      </c>
      <c r="BA114" s="925"/>
      <c r="BB114" s="925"/>
      <c r="BC114" s="925"/>
      <c r="BD114" s="925"/>
      <c r="BE114" s="925"/>
      <c r="BF114" s="925"/>
      <c r="BG114" s="925"/>
      <c r="BH114" s="925"/>
      <c r="BI114" s="925"/>
      <c r="BJ114" s="925"/>
      <c r="BK114" s="925"/>
      <c r="BL114" s="925"/>
      <c r="BM114" s="925"/>
      <c r="BN114" s="925"/>
      <c r="BO114" s="925"/>
      <c r="BP114" s="926"/>
      <c r="BQ114" s="927">
        <v>8844611</v>
      </c>
      <c r="BR114" s="928"/>
      <c r="BS114" s="928"/>
      <c r="BT114" s="928"/>
      <c r="BU114" s="928"/>
      <c r="BV114" s="928">
        <v>9022751</v>
      </c>
      <c r="BW114" s="928"/>
      <c r="BX114" s="928"/>
      <c r="BY114" s="928"/>
      <c r="BZ114" s="928"/>
      <c r="CA114" s="928">
        <v>8817282</v>
      </c>
      <c r="CB114" s="928"/>
      <c r="CC114" s="928"/>
      <c r="CD114" s="928"/>
      <c r="CE114" s="928"/>
      <c r="CF114" s="922">
        <v>31.8</v>
      </c>
      <c r="CG114" s="923"/>
      <c r="CH114" s="923"/>
      <c r="CI114" s="923"/>
      <c r="CJ114" s="923"/>
      <c r="CK114" s="950"/>
      <c r="CL114" s="951"/>
      <c r="CM114" s="924" t="s">
        <v>460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446</v>
      </c>
      <c r="DH114" s="961"/>
      <c r="DI114" s="961"/>
      <c r="DJ114" s="961"/>
      <c r="DK114" s="962"/>
      <c r="DL114" s="963" t="s">
        <v>458</v>
      </c>
      <c r="DM114" s="961"/>
      <c r="DN114" s="961"/>
      <c r="DO114" s="961"/>
      <c r="DP114" s="962"/>
      <c r="DQ114" s="963" t="s">
        <v>446</v>
      </c>
      <c r="DR114" s="961"/>
      <c r="DS114" s="961"/>
      <c r="DT114" s="961"/>
      <c r="DU114" s="962"/>
      <c r="DV114" s="964" t="s">
        <v>129</v>
      </c>
      <c r="DW114" s="965"/>
      <c r="DX114" s="965"/>
      <c r="DY114" s="965"/>
      <c r="DZ114" s="966"/>
    </row>
    <row r="115" spans="1:130" s="230" customFormat="1" ht="26.25" customHeight="1" x14ac:dyDescent="0.15">
      <c r="A115" s="956"/>
      <c r="B115" s="957"/>
      <c r="C115" s="925" t="s">
        <v>461</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70797</v>
      </c>
      <c r="AB115" s="940"/>
      <c r="AC115" s="940"/>
      <c r="AD115" s="940"/>
      <c r="AE115" s="941"/>
      <c r="AF115" s="942">
        <v>54911</v>
      </c>
      <c r="AG115" s="940"/>
      <c r="AH115" s="940"/>
      <c r="AI115" s="940"/>
      <c r="AJ115" s="941"/>
      <c r="AK115" s="942">
        <v>42754</v>
      </c>
      <c r="AL115" s="940"/>
      <c r="AM115" s="940"/>
      <c r="AN115" s="940"/>
      <c r="AO115" s="941"/>
      <c r="AP115" s="943">
        <v>0.2</v>
      </c>
      <c r="AQ115" s="944"/>
      <c r="AR115" s="944"/>
      <c r="AS115" s="944"/>
      <c r="AT115" s="945"/>
      <c r="AU115" s="910"/>
      <c r="AV115" s="911"/>
      <c r="AW115" s="911"/>
      <c r="AX115" s="911"/>
      <c r="AY115" s="911"/>
      <c r="AZ115" s="924" t="s">
        <v>462</v>
      </c>
      <c r="BA115" s="925"/>
      <c r="BB115" s="925"/>
      <c r="BC115" s="925"/>
      <c r="BD115" s="925"/>
      <c r="BE115" s="925"/>
      <c r="BF115" s="925"/>
      <c r="BG115" s="925"/>
      <c r="BH115" s="925"/>
      <c r="BI115" s="925"/>
      <c r="BJ115" s="925"/>
      <c r="BK115" s="925"/>
      <c r="BL115" s="925"/>
      <c r="BM115" s="925"/>
      <c r="BN115" s="925"/>
      <c r="BO115" s="925"/>
      <c r="BP115" s="926"/>
      <c r="BQ115" s="927">
        <v>1028761</v>
      </c>
      <c r="BR115" s="928"/>
      <c r="BS115" s="928"/>
      <c r="BT115" s="928"/>
      <c r="BU115" s="928"/>
      <c r="BV115" s="928">
        <v>850687</v>
      </c>
      <c r="BW115" s="928"/>
      <c r="BX115" s="928"/>
      <c r="BY115" s="928"/>
      <c r="BZ115" s="928"/>
      <c r="CA115" s="928">
        <v>748546</v>
      </c>
      <c r="CB115" s="928"/>
      <c r="CC115" s="928"/>
      <c r="CD115" s="928"/>
      <c r="CE115" s="928"/>
      <c r="CF115" s="922">
        <v>2.7</v>
      </c>
      <c r="CG115" s="923"/>
      <c r="CH115" s="923"/>
      <c r="CI115" s="923"/>
      <c r="CJ115" s="923"/>
      <c r="CK115" s="950"/>
      <c r="CL115" s="951"/>
      <c r="CM115" s="924" t="s">
        <v>463</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129</v>
      </c>
      <c r="DH115" s="961"/>
      <c r="DI115" s="961"/>
      <c r="DJ115" s="961"/>
      <c r="DK115" s="962"/>
      <c r="DL115" s="963" t="s">
        <v>446</v>
      </c>
      <c r="DM115" s="961"/>
      <c r="DN115" s="961"/>
      <c r="DO115" s="961"/>
      <c r="DP115" s="962"/>
      <c r="DQ115" s="963" t="s">
        <v>446</v>
      </c>
      <c r="DR115" s="961"/>
      <c r="DS115" s="961"/>
      <c r="DT115" s="961"/>
      <c r="DU115" s="962"/>
      <c r="DV115" s="964" t="s">
        <v>129</v>
      </c>
      <c r="DW115" s="965"/>
      <c r="DX115" s="965"/>
      <c r="DY115" s="965"/>
      <c r="DZ115" s="966"/>
    </row>
    <row r="116" spans="1:130" s="230" customFormat="1" ht="26.25" customHeight="1" x14ac:dyDescent="0.15">
      <c r="A116" s="958"/>
      <c r="B116" s="959"/>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129</v>
      </c>
      <c r="AB116" s="961"/>
      <c r="AC116" s="961"/>
      <c r="AD116" s="961"/>
      <c r="AE116" s="962"/>
      <c r="AF116" s="963" t="s">
        <v>129</v>
      </c>
      <c r="AG116" s="961"/>
      <c r="AH116" s="961"/>
      <c r="AI116" s="961"/>
      <c r="AJ116" s="962"/>
      <c r="AK116" s="963" t="s">
        <v>446</v>
      </c>
      <c r="AL116" s="961"/>
      <c r="AM116" s="961"/>
      <c r="AN116" s="961"/>
      <c r="AO116" s="962"/>
      <c r="AP116" s="964" t="s">
        <v>129</v>
      </c>
      <c r="AQ116" s="965"/>
      <c r="AR116" s="965"/>
      <c r="AS116" s="965"/>
      <c r="AT116" s="966"/>
      <c r="AU116" s="910"/>
      <c r="AV116" s="911"/>
      <c r="AW116" s="911"/>
      <c r="AX116" s="911"/>
      <c r="AY116" s="911"/>
      <c r="AZ116" s="969" t="s">
        <v>465</v>
      </c>
      <c r="BA116" s="970"/>
      <c r="BB116" s="970"/>
      <c r="BC116" s="970"/>
      <c r="BD116" s="970"/>
      <c r="BE116" s="970"/>
      <c r="BF116" s="970"/>
      <c r="BG116" s="970"/>
      <c r="BH116" s="970"/>
      <c r="BI116" s="970"/>
      <c r="BJ116" s="970"/>
      <c r="BK116" s="970"/>
      <c r="BL116" s="970"/>
      <c r="BM116" s="970"/>
      <c r="BN116" s="970"/>
      <c r="BO116" s="970"/>
      <c r="BP116" s="971"/>
      <c r="BQ116" s="927" t="s">
        <v>129</v>
      </c>
      <c r="BR116" s="928"/>
      <c r="BS116" s="928"/>
      <c r="BT116" s="928"/>
      <c r="BU116" s="928"/>
      <c r="BV116" s="928" t="s">
        <v>129</v>
      </c>
      <c r="BW116" s="928"/>
      <c r="BX116" s="928"/>
      <c r="BY116" s="928"/>
      <c r="BZ116" s="928"/>
      <c r="CA116" s="928" t="s">
        <v>129</v>
      </c>
      <c r="CB116" s="928"/>
      <c r="CC116" s="928"/>
      <c r="CD116" s="928"/>
      <c r="CE116" s="928"/>
      <c r="CF116" s="922" t="s">
        <v>129</v>
      </c>
      <c r="CG116" s="923"/>
      <c r="CH116" s="923"/>
      <c r="CI116" s="923"/>
      <c r="CJ116" s="923"/>
      <c r="CK116" s="950"/>
      <c r="CL116" s="951"/>
      <c r="CM116" s="924" t="s">
        <v>466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129</v>
      </c>
      <c r="DH116" s="961"/>
      <c r="DI116" s="961"/>
      <c r="DJ116" s="961"/>
      <c r="DK116" s="962"/>
      <c r="DL116" s="963" t="s">
        <v>129</v>
      </c>
      <c r="DM116" s="961"/>
      <c r="DN116" s="961"/>
      <c r="DO116" s="961"/>
      <c r="DP116" s="962"/>
      <c r="DQ116" s="963" t="s">
        <v>129</v>
      </c>
      <c r="DR116" s="961"/>
      <c r="DS116" s="961"/>
      <c r="DT116" s="961"/>
      <c r="DU116" s="962"/>
      <c r="DV116" s="964" t="s">
        <v>446</v>
      </c>
      <c r="DW116" s="965"/>
      <c r="DX116" s="965"/>
      <c r="DY116" s="965"/>
      <c r="DZ116" s="966"/>
    </row>
    <row r="117" spans="1:130" s="230" customFormat="1" ht="26.25" customHeight="1" x14ac:dyDescent="0.15">
      <c r="A117" s="914" t="s">
        <v>188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467</v>
      </c>
      <c r="Z117" s="896"/>
      <c r="AA117" s="980">
        <v>10493678</v>
      </c>
      <c r="AB117" s="981"/>
      <c r="AC117" s="981"/>
      <c r="AD117" s="981"/>
      <c r="AE117" s="982"/>
      <c r="AF117" s="983">
        <v>10600625</v>
      </c>
      <c r="AG117" s="981"/>
      <c r="AH117" s="981"/>
      <c r="AI117" s="981"/>
      <c r="AJ117" s="982"/>
      <c r="AK117" s="983">
        <v>11147456</v>
      </c>
      <c r="AL117" s="981"/>
      <c r="AM117" s="981"/>
      <c r="AN117" s="981"/>
      <c r="AO117" s="982"/>
      <c r="AP117" s="984"/>
      <c r="AQ117" s="985"/>
      <c r="AR117" s="985"/>
      <c r="AS117" s="985"/>
      <c r="AT117" s="986"/>
      <c r="AU117" s="910"/>
      <c r="AV117" s="911"/>
      <c r="AW117" s="911"/>
      <c r="AX117" s="911"/>
      <c r="AY117" s="911"/>
      <c r="AZ117" s="976" t="s">
        <v>468</v>
      </c>
      <c r="BA117" s="977"/>
      <c r="BB117" s="977"/>
      <c r="BC117" s="977"/>
      <c r="BD117" s="977"/>
      <c r="BE117" s="977"/>
      <c r="BF117" s="977"/>
      <c r="BG117" s="977"/>
      <c r="BH117" s="977"/>
      <c r="BI117" s="977"/>
      <c r="BJ117" s="977"/>
      <c r="BK117" s="977"/>
      <c r="BL117" s="977"/>
      <c r="BM117" s="977"/>
      <c r="BN117" s="977"/>
      <c r="BO117" s="977"/>
      <c r="BP117" s="978"/>
      <c r="BQ117" s="927" t="s">
        <v>129</v>
      </c>
      <c r="BR117" s="928"/>
      <c r="BS117" s="928"/>
      <c r="BT117" s="928"/>
      <c r="BU117" s="928"/>
      <c r="BV117" s="928" t="s">
        <v>129</v>
      </c>
      <c r="BW117" s="928"/>
      <c r="BX117" s="928"/>
      <c r="BY117" s="928"/>
      <c r="BZ117" s="928"/>
      <c r="CA117" s="928" t="s">
        <v>129</v>
      </c>
      <c r="CB117" s="928"/>
      <c r="CC117" s="928"/>
      <c r="CD117" s="928"/>
      <c r="CE117" s="928"/>
      <c r="CF117" s="922" t="s">
        <v>129</v>
      </c>
      <c r="CG117" s="923"/>
      <c r="CH117" s="923"/>
      <c r="CI117" s="923"/>
      <c r="CJ117" s="923"/>
      <c r="CK117" s="950"/>
      <c r="CL117" s="951"/>
      <c r="CM117" s="924" t="s">
        <v>469</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129</v>
      </c>
      <c r="DH117" s="961"/>
      <c r="DI117" s="961"/>
      <c r="DJ117" s="961"/>
      <c r="DK117" s="962"/>
      <c r="DL117" s="963" t="s">
        <v>446</v>
      </c>
      <c r="DM117" s="961"/>
      <c r="DN117" s="961"/>
      <c r="DO117" s="961"/>
      <c r="DP117" s="962"/>
      <c r="DQ117" s="963" t="s">
        <v>129</v>
      </c>
      <c r="DR117" s="961"/>
      <c r="DS117" s="961"/>
      <c r="DT117" s="961"/>
      <c r="DU117" s="962"/>
      <c r="DV117" s="964" t="s">
        <v>129</v>
      </c>
      <c r="DW117" s="965"/>
      <c r="DX117" s="965"/>
      <c r="DY117" s="965"/>
      <c r="DZ117" s="966"/>
    </row>
    <row r="118" spans="1:130" s="230" customFormat="1" ht="26.25" customHeight="1" x14ac:dyDescent="0.15">
      <c r="A118" s="914" t="s">
        <v>441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438</v>
      </c>
      <c r="AB118" s="895"/>
      <c r="AC118" s="895"/>
      <c r="AD118" s="895"/>
      <c r="AE118" s="896"/>
      <c r="AF118" s="894" t="s">
        <v>439</v>
      </c>
      <c r="AG118" s="895"/>
      <c r="AH118" s="895"/>
      <c r="AI118" s="895"/>
      <c r="AJ118" s="896"/>
      <c r="AK118" s="894" t="s">
        <v>308</v>
      </c>
      <c r="AL118" s="895"/>
      <c r="AM118" s="895"/>
      <c r="AN118" s="895"/>
      <c r="AO118" s="896"/>
      <c r="AP118" s="972" t="s">
        <v>440</v>
      </c>
      <c r="AQ118" s="973"/>
      <c r="AR118" s="973"/>
      <c r="AS118" s="973"/>
      <c r="AT118" s="974"/>
      <c r="AU118" s="910"/>
      <c r="AV118" s="911"/>
      <c r="AW118" s="911"/>
      <c r="AX118" s="911"/>
      <c r="AY118" s="911"/>
      <c r="AZ118" s="975" t="s">
        <v>470</v>
      </c>
      <c r="BA118" s="967"/>
      <c r="BB118" s="967"/>
      <c r="BC118" s="967"/>
      <c r="BD118" s="967"/>
      <c r="BE118" s="967"/>
      <c r="BF118" s="967"/>
      <c r="BG118" s="967"/>
      <c r="BH118" s="967"/>
      <c r="BI118" s="967"/>
      <c r="BJ118" s="967"/>
      <c r="BK118" s="967"/>
      <c r="BL118" s="967"/>
      <c r="BM118" s="967"/>
      <c r="BN118" s="967"/>
      <c r="BO118" s="967"/>
      <c r="BP118" s="968"/>
      <c r="BQ118" s="1001" t="s">
        <v>129</v>
      </c>
      <c r="BR118" s="1002"/>
      <c r="BS118" s="1002"/>
      <c r="BT118" s="1002"/>
      <c r="BU118" s="1002"/>
      <c r="BV118" s="1002" t="s">
        <v>129</v>
      </c>
      <c r="BW118" s="1002"/>
      <c r="BX118" s="1002"/>
      <c r="BY118" s="1002"/>
      <c r="BZ118" s="1002"/>
      <c r="CA118" s="1002" t="s">
        <v>129</v>
      </c>
      <c r="CB118" s="1002"/>
      <c r="CC118" s="1002"/>
      <c r="CD118" s="1002"/>
      <c r="CE118" s="1002"/>
      <c r="CF118" s="922" t="s">
        <v>129</v>
      </c>
      <c r="CG118" s="923"/>
      <c r="CH118" s="923"/>
      <c r="CI118" s="923"/>
      <c r="CJ118" s="923"/>
      <c r="CK118" s="950"/>
      <c r="CL118" s="951"/>
      <c r="CM118" s="924" t="s">
        <v>471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129</v>
      </c>
      <c r="DH118" s="961"/>
      <c r="DI118" s="961"/>
      <c r="DJ118" s="961"/>
      <c r="DK118" s="962"/>
      <c r="DL118" s="963" t="s">
        <v>129</v>
      </c>
      <c r="DM118" s="961"/>
      <c r="DN118" s="961"/>
      <c r="DO118" s="961"/>
      <c r="DP118" s="962"/>
      <c r="DQ118" s="963" t="s">
        <v>129</v>
      </c>
      <c r="DR118" s="961"/>
      <c r="DS118" s="961"/>
      <c r="DT118" s="961"/>
      <c r="DU118" s="962"/>
      <c r="DV118" s="964" t="s">
        <v>129</v>
      </c>
      <c r="DW118" s="965"/>
      <c r="DX118" s="965"/>
      <c r="DY118" s="965"/>
      <c r="DZ118" s="966"/>
    </row>
    <row r="119" spans="1:130" s="230" customFormat="1" ht="26.25" customHeight="1" x14ac:dyDescent="0.15">
      <c r="A119" s="1064" t="s">
        <v>444</v>
      </c>
      <c r="B119" s="949"/>
      <c r="C119" s="931" t="s">
        <v>445</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129</v>
      </c>
      <c r="AB119" s="902"/>
      <c r="AC119" s="902"/>
      <c r="AD119" s="902"/>
      <c r="AE119" s="903"/>
      <c r="AF119" s="904" t="s">
        <v>129</v>
      </c>
      <c r="AG119" s="902"/>
      <c r="AH119" s="902"/>
      <c r="AI119" s="902"/>
      <c r="AJ119" s="903"/>
      <c r="AK119" s="904" t="s">
        <v>129</v>
      </c>
      <c r="AL119" s="902"/>
      <c r="AM119" s="902"/>
      <c r="AN119" s="902"/>
      <c r="AO119" s="903"/>
      <c r="AP119" s="905" t="s">
        <v>129</v>
      </c>
      <c r="AQ119" s="906"/>
      <c r="AR119" s="906"/>
      <c r="AS119" s="906"/>
      <c r="AT119" s="907"/>
      <c r="AU119" s="912"/>
      <c r="AV119" s="913"/>
      <c r="AW119" s="913"/>
      <c r="AX119" s="913"/>
      <c r="AY119" s="913"/>
      <c r="AZ119" s="251" t="s">
        <v>188</v>
      </c>
      <c r="BA119" s="251"/>
      <c r="BB119" s="251"/>
      <c r="BC119" s="251"/>
      <c r="BD119" s="251"/>
      <c r="BE119" s="251"/>
      <c r="BF119" s="251"/>
      <c r="BG119" s="251"/>
      <c r="BH119" s="251"/>
      <c r="BI119" s="251"/>
      <c r="BJ119" s="251"/>
      <c r="BK119" s="251"/>
      <c r="BL119" s="251"/>
      <c r="BM119" s="251"/>
      <c r="BN119" s="251"/>
      <c r="BO119" s="979" t="s">
        <v>472</v>
      </c>
      <c r="BP119" s="1007"/>
      <c r="BQ119" s="1001">
        <v>126933236</v>
      </c>
      <c r="BR119" s="1002"/>
      <c r="BS119" s="1002"/>
      <c r="BT119" s="1002"/>
      <c r="BU119" s="1002"/>
      <c r="BV119" s="1002">
        <v>131526792</v>
      </c>
      <c r="BW119" s="1002"/>
      <c r="BX119" s="1002"/>
      <c r="BY119" s="1002"/>
      <c r="BZ119" s="1002"/>
      <c r="CA119" s="1002">
        <v>130256548</v>
      </c>
      <c r="CB119" s="1002"/>
      <c r="CC119" s="1002"/>
      <c r="CD119" s="1002"/>
      <c r="CE119" s="1002"/>
      <c r="CF119" s="1003"/>
      <c r="CG119" s="1004"/>
      <c r="CH119" s="1004"/>
      <c r="CI119" s="1004"/>
      <c r="CJ119" s="1005"/>
      <c r="CK119" s="952"/>
      <c r="CL119" s="953"/>
      <c r="CM119" s="975" t="s">
        <v>473</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1244401</v>
      </c>
      <c r="DH119" s="988"/>
      <c r="DI119" s="988"/>
      <c r="DJ119" s="988"/>
      <c r="DK119" s="989"/>
      <c r="DL119" s="987">
        <v>1189490</v>
      </c>
      <c r="DM119" s="988"/>
      <c r="DN119" s="988"/>
      <c r="DO119" s="988"/>
      <c r="DP119" s="989"/>
      <c r="DQ119" s="987">
        <v>1146736</v>
      </c>
      <c r="DR119" s="988"/>
      <c r="DS119" s="988"/>
      <c r="DT119" s="988"/>
      <c r="DU119" s="989"/>
      <c r="DV119" s="990">
        <v>4.0999999999999996</v>
      </c>
      <c r="DW119" s="991"/>
      <c r="DX119" s="991"/>
      <c r="DY119" s="991"/>
      <c r="DZ119" s="992"/>
    </row>
    <row r="120" spans="1:130" s="230" customFormat="1" ht="26.25" customHeight="1" x14ac:dyDescent="0.15">
      <c r="A120" s="1065"/>
      <c r="B120" s="951"/>
      <c r="C120" s="924" t="s">
        <v>449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446</v>
      </c>
      <c r="AB120" s="961"/>
      <c r="AC120" s="961"/>
      <c r="AD120" s="961"/>
      <c r="AE120" s="962"/>
      <c r="AF120" s="963" t="s">
        <v>446</v>
      </c>
      <c r="AG120" s="961"/>
      <c r="AH120" s="961"/>
      <c r="AI120" s="961"/>
      <c r="AJ120" s="962"/>
      <c r="AK120" s="963" t="s">
        <v>446</v>
      </c>
      <c r="AL120" s="961"/>
      <c r="AM120" s="961"/>
      <c r="AN120" s="961"/>
      <c r="AO120" s="962"/>
      <c r="AP120" s="964" t="s">
        <v>446</v>
      </c>
      <c r="AQ120" s="965"/>
      <c r="AR120" s="965"/>
      <c r="AS120" s="965"/>
      <c r="AT120" s="966"/>
      <c r="AU120" s="993" t="s">
        <v>474</v>
      </c>
      <c r="AV120" s="994"/>
      <c r="AW120" s="994"/>
      <c r="AX120" s="994"/>
      <c r="AY120" s="995"/>
      <c r="AZ120" s="931" t="s">
        <v>475</v>
      </c>
      <c r="BA120" s="899"/>
      <c r="BB120" s="899"/>
      <c r="BC120" s="899"/>
      <c r="BD120" s="899"/>
      <c r="BE120" s="899"/>
      <c r="BF120" s="899"/>
      <c r="BG120" s="899"/>
      <c r="BH120" s="899"/>
      <c r="BI120" s="899"/>
      <c r="BJ120" s="899"/>
      <c r="BK120" s="899"/>
      <c r="BL120" s="899"/>
      <c r="BM120" s="899"/>
      <c r="BN120" s="899"/>
      <c r="BO120" s="899"/>
      <c r="BP120" s="900"/>
      <c r="BQ120" s="932">
        <v>14708758</v>
      </c>
      <c r="BR120" s="933"/>
      <c r="BS120" s="933"/>
      <c r="BT120" s="933"/>
      <c r="BU120" s="933"/>
      <c r="BV120" s="933">
        <v>18443861</v>
      </c>
      <c r="BW120" s="933"/>
      <c r="BX120" s="933"/>
      <c r="BY120" s="933"/>
      <c r="BZ120" s="933"/>
      <c r="CA120" s="933">
        <v>22112143</v>
      </c>
      <c r="CB120" s="933"/>
      <c r="CC120" s="933"/>
      <c r="CD120" s="933"/>
      <c r="CE120" s="933"/>
      <c r="CF120" s="946">
        <v>79.8</v>
      </c>
      <c r="CG120" s="947"/>
      <c r="CH120" s="947"/>
      <c r="CI120" s="947"/>
      <c r="CJ120" s="947"/>
      <c r="CK120" s="1008" t="s">
        <v>476</v>
      </c>
      <c r="CL120" s="1009"/>
      <c r="CM120" s="1009"/>
      <c r="CN120" s="1009"/>
      <c r="CO120" s="1010"/>
      <c r="CP120" s="1016" t="s">
        <v>477</v>
      </c>
      <c r="CQ120" s="1017"/>
      <c r="CR120" s="1017"/>
      <c r="CS120" s="1017"/>
      <c r="CT120" s="1017"/>
      <c r="CU120" s="1017"/>
      <c r="CV120" s="1017"/>
      <c r="CW120" s="1017"/>
      <c r="CX120" s="1017"/>
      <c r="CY120" s="1017"/>
      <c r="CZ120" s="1017"/>
      <c r="DA120" s="1017"/>
      <c r="DB120" s="1017"/>
      <c r="DC120" s="1017"/>
      <c r="DD120" s="1017"/>
      <c r="DE120" s="1017"/>
      <c r="DF120" s="1018"/>
      <c r="DG120" s="932">
        <v>28840266</v>
      </c>
      <c r="DH120" s="933"/>
      <c r="DI120" s="933"/>
      <c r="DJ120" s="933"/>
      <c r="DK120" s="933"/>
      <c r="DL120" s="933">
        <v>29439884</v>
      </c>
      <c r="DM120" s="933"/>
      <c r="DN120" s="933"/>
      <c r="DO120" s="933"/>
      <c r="DP120" s="933"/>
      <c r="DQ120" s="933">
        <v>29495189</v>
      </c>
      <c r="DR120" s="933"/>
      <c r="DS120" s="933"/>
      <c r="DT120" s="933"/>
      <c r="DU120" s="933"/>
      <c r="DV120" s="934">
        <v>106.5</v>
      </c>
      <c r="DW120" s="934"/>
      <c r="DX120" s="934"/>
      <c r="DY120" s="934"/>
      <c r="DZ120" s="935"/>
    </row>
    <row r="121" spans="1:130" s="230" customFormat="1" ht="26.25" customHeight="1" x14ac:dyDescent="0.15">
      <c r="A121" s="1065"/>
      <c r="B121" s="951"/>
      <c r="C121" s="976" t="s">
        <v>478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446</v>
      </c>
      <c r="AB121" s="961"/>
      <c r="AC121" s="961"/>
      <c r="AD121" s="961"/>
      <c r="AE121" s="962"/>
      <c r="AF121" s="963" t="s">
        <v>446</v>
      </c>
      <c r="AG121" s="961"/>
      <c r="AH121" s="961"/>
      <c r="AI121" s="961"/>
      <c r="AJ121" s="962"/>
      <c r="AK121" s="963" t="s">
        <v>446</v>
      </c>
      <c r="AL121" s="961"/>
      <c r="AM121" s="961"/>
      <c r="AN121" s="961"/>
      <c r="AO121" s="962"/>
      <c r="AP121" s="964" t="s">
        <v>446</v>
      </c>
      <c r="AQ121" s="965"/>
      <c r="AR121" s="965"/>
      <c r="AS121" s="965"/>
      <c r="AT121" s="966"/>
      <c r="AU121" s="996"/>
      <c r="AV121" s="997"/>
      <c r="AW121" s="997"/>
      <c r="AX121" s="997"/>
      <c r="AY121" s="998"/>
      <c r="AZ121" s="924" t="s">
        <v>479</v>
      </c>
      <c r="BA121" s="925"/>
      <c r="BB121" s="925"/>
      <c r="BC121" s="925"/>
      <c r="BD121" s="925"/>
      <c r="BE121" s="925"/>
      <c r="BF121" s="925"/>
      <c r="BG121" s="925"/>
      <c r="BH121" s="925"/>
      <c r="BI121" s="925"/>
      <c r="BJ121" s="925"/>
      <c r="BK121" s="925"/>
      <c r="BL121" s="925"/>
      <c r="BM121" s="925"/>
      <c r="BN121" s="925"/>
      <c r="BO121" s="925"/>
      <c r="BP121" s="926"/>
      <c r="BQ121" s="927">
        <v>2938642</v>
      </c>
      <c r="BR121" s="928"/>
      <c r="BS121" s="928"/>
      <c r="BT121" s="928"/>
      <c r="BU121" s="928"/>
      <c r="BV121" s="928">
        <v>2588516</v>
      </c>
      <c r="BW121" s="928"/>
      <c r="BX121" s="928"/>
      <c r="BY121" s="928"/>
      <c r="BZ121" s="928"/>
      <c r="CA121" s="928">
        <v>2385259</v>
      </c>
      <c r="CB121" s="928"/>
      <c r="CC121" s="928"/>
      <c r="CD121" s="928"/>
      <c r="CE121" s="928"/>
      <c r="CF121" s="922">
        <v>8.6</v>
      </c>
      <c r="CG121" s="923"/>
      <c r="CH121" s="923"/>
      <c r="CI121" s="923"/>
      <c r="CJ121" s="923"/>
      <c r="CK121" s="1011"/>
      <c r="CL121" s="1012"/>
      <c r="CM121" s="1012"/>
      <c r="CN121" s="1012"/>
      <c r="CO121" s="1013"/>
      <c r="CP121" s="1021" t="s">
        <v>480</v>
      </c>
      <c r="CQ121" s="1022"/>
      <c r="CR121" s="1022"/>
      <c r="CS121" s="1022"/>
      <c r="CT121" s="1022"/>
      <c r="CU121" s="1022"/>
      <c r="CV121" s="1022"/>
      <c r="CW121" s="1022"/>
      <c r="CX121" s="1022"/>
      <c r="CY121" s="1022"/>
      <c r="CZ121" s="1022"/>
      <c r="DA121" s="1022"/>
      <c r="DB121" s="1022"/>
      <c r="DC121" s="1022"/>
      <c r="DD121" s="1022"/>
      <c r="DE121" s="1022"/>
      <c r="DF121" s="1023"/>
      <c r="DG121" s="927">
        <v>2179202</v>
      </c>
      <c r="DH121" s="928"/>
      <c r="DI121" s="928"/>
      <c r="DJ121" s="928"/>
      <c r="DK121" s="928"/>
      <c r="DL121" s="928">
        <v>2128277</v>
      </c>
      <c r="DM121" s="928"/>
      <c r="DN121" s="928"/>
      <c r="DO121" s="928"/>
      <c r="DP121" s="928"/>
      <c r="DQ121" s="928">
        <v>2200491</v>
      </c>
      <c r="DR121" s="928"/>
      <c r="DS121" s="928"/>
      <c r="DT121" s="928"/>
      <c r="DU121" s="928"/>
      <c r="DV121" s="929">
        <v>7.9</v>
      </c>
      <c r="DW121" s="929"/>
      <c r="DX121" s="929"/>
      <c r="DY121" s="929"/>
      <c r="DZ121" s="930"/>
    </row>
    <row r="122" spans="1:130" s="230" customFormat="1" ht="26.25" customHeight="1" x14ac:dyDescent="0.15">
      <c r="A122" s="1065"/>
      <c r="B122" s="951"/>
      <c r="C122" s="924" t="s">
        <v>460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446</v>
      </c>
      <c r="AB122" s="961"/>
      <c r="AC122" s="961"/>
      <c r="AD122" s="961"/>
      <c r="AE122" s="962"/>
      <c r="AF122" s="963" t="s">
        <v>446</v>
      </c>
      <c r="AG122" s="961"/>
      <c r="AH122" s="961"/>
      <c r="AI122" s="961"/>
      <c r="AJ122" s="962"/>
      <c r="AK122" s="963" t="s">
        <v>446</v>
      </c>
      <c r="AL122" s="961"/>
      <c r="AM122" s="961"/>
      <c r="AN122" s="961"/>
      <c r="AO122" s="962"/>
      <c r="AP122" s="964" t="s">
        <v>446</v>
      </c>
      <c r="AQ122" s="965"/>
      <c r="AR122" s="965"/>
      <c r="AS122" s="965"/>
      <c r="AT122" s="966"/>
      <c r="AU122" s="996"/>
      <c r="AV122" s="997"/>
      <c r="AW122" s="997"/>
      <c r="AX122" s="997"/>
      <c r="AY122" s="998"/>
      <c r="AZ122" s="975" t="s">
        <v>481</v>
      </c>
      <c r="BA122" s="967"/>
      <c r="BB122" s="967"/>
      <c r="BC122" s="967"/>
      <c r="BD122" s="967"/>
      <c r="BE122" s="967"/>
      <c r="BF122" s="967"/>
      <c r="BG122" s="967"/>
      <c r="BH122" s="967"/>
      <c r="BI122" s="967"/>
      <c r="BJ122" s="967"/>
      <c r="BK122" s="967"/>
      <c r="BL122" s="967"/>
      <c r="BM122" s="967"/>
      <c r="BN122" s="967"/>
      <c r="BO122" s="967"/>
      <c r="BP122" s="968"/>
      <c r="BQ122" s="1001">
        <v>78375963</v>
      </c>
      <c r="BR122" s="1002"/>
      <c r="BS122" s="1002"/>
      <c r="BT122" s="1002"/>
      <c r="BU122" s="1002"/>
      <c r="BV122" s="1002">
        <v>77637516</v>
      </c>
      <c r="BW122" s="1002"/>
      <c r="BX122" s="1002"/>
      <c r="BY122" s="1002"/>
      <c r="BZ122" s="1002"/>
      <c r="CA122" s="1002">
        <v>74044742</v>
      </c>
      <c r="CB122" s="1002"/>
      <c r="CC122" s="1002"/>
      <c r="CD122" s="1002"/>
      <c r="CE122" s="1002"/>
      <c r="CF122" s="1019">
        <v>267.2</v>
      </c>
      <c r="CG122" s="1020"/>
      <c r="CH122" s="1020"/>
      <c r="CI122" s="1020"/>
      <c r="CJ122" s="1020"/>
      <c r="CK122" s="1011"/>
      <c r="CL122" s="1012"/>
      <c r="CM122" s="1012"/>
      <c r="CN122" s="1012"/>
      <c r="CO122" s="1013"/>
      <c r="CP122" s="1021" t="s">
        <v>482</v>
      </c>
      <c r="CQ122" s="1022"/>
      <c r="CR122" s="1022"/>
      <c r="CS122" s="1022"/>
      <c r="CT122" s="1022"/>
      <c r="CU122" s="1022"/>
      <c r="CV122" s="1022"/>
      <c r="CW122" s="1022"/>
      <c r="CX122" s="1022"/>
      <c r="CY122" s="1022"/>
      <c r="CZ122" s="1022"/>
      <c r="DA122" s="1022"/>
      <c r="DB122" s="1022"/>
      <c r="DC122" s="1022"/>
      <c r="DD122" s="1022"/>
      <c r="DE122" s="1022"/>
      <c r="DF122" s="1023"/>
      <c r="DG122" s="927">
        <v>256771</v>
      </c>
      <c r="DH122" s="928"/>
      <c r="DI122" s="928"/>
      <c r="DJ122" s="928"/>
      <c r="DK122" s="928"/>
      <c r="DL122" s="928">
        <v>241147</v>
      </c>
      <c r="DM122" s="928"/>
      <c r="DN122" s="928"/>
      <c r="DO122" s="928"/>
      <c r="DP122" s="928"/>
      <c r="DQ122" s="928">
        <v>224989</v>
      </c>
      <c r="DR122" s="928"/>
      <c r="DS122" s="928"/>
      <c r="DT122" s="928"/>
      <c r="DU122" s="928"/>
      <c r="DV122" s="929">
        <v>0.8</v>
      </c>
      <c r="DW122" s="929"/>
      <c r="DX122" s="929"/>
      <c r="DY122" s="929"/>
      <c r="DZ122" s="930"/>
    </row>
    <row r="123" spans="1:130" s="230" customFormat="1" ht="26.25" customHeight="1" x14ac:dyDescent="0.15">
      <c r="A123" s="1065"/>
      <c r="B123" s="951"/>
      <c r="C123" s="924" t="s">
        <v>466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483</v>
      </c>
      <c r="AB123" s="961"/>
      <c r="AC123" s="961"/>
      <c r="AD123" s="961"/>
      <c r="AE123" s="962"/>
      <c r="AF123" s="963" t="s">
        <v>484</v>
      </c>
      <c r="AG123" s="961"/>
      <c r="AH123" s="961"/>
      <c r="AI123" s="961"/>
      <c r="AJ123" s="962"/>
      <c r="AK123" s="963" t="s">
        <v>484</v>
      </c>
      <c r="AL123" s="961"/>
      <c r="AM123" s="961"/>
      <c r="AN123" s="961"/>
      <c r="AO123" s="962"/>
      <c r="AP123" s="964" t="s">
        <v>484</v>
      </c>
      <c r="AQ123" s="965"/>
      <c r="AR123" s="965"/>
      <c r="AS123" s="965"/>
      <c r="AT123" s="966"/>
      <c r="AU123" s="999"/>
      <c r="AV123" s="1000"/>
      <c r="AW123" s="1000"/>
      <c r="AX123" s="1000"/>
      <c r="AY123" s="1000"/>
      <c r="AZ123" s="251" t="s">
        <v>188</v>
      </c>
      <c r="BA123" s="251"/>
      <c r="BB123" s="251"/>
      <c r="BC123" s="251"/>
      <c r="BD123" s="251"/>
      <c r="BE123" s="251"/>
      <c r="BF123" s="251"/>
      <c r="BG123" s="251"/>
      <c r="BH123" s="251"/>
      <c r="BI123" s="251"/>
      <c r="BJ123" s="251"/>
      <c r="BK123" s="251"/>
      <c r="BL123" s="251"/>
      <c r="BM123" s="251"/>
      <c r="BN123" s="251"/>
      <c r="BO123" s="979" t="s">
        <v>485</v>
      </c>
      <c r="BP123" s="1007"/>
      <c r="BQ123" s="1037">
        <v>96023363</v>
      </c>
      <c r="BR123" s="1038"/>
      <c r="BS123" s="1038"/>
      <c r="BT123" s="1038"/>
      <c r="BU123" s="1038"/>
      <c r="BV123" s="1038">
        <v>98669893</v>
      </c>
      <c r="BW123" s="1038"/>
      <c r="BX123" s="1038"/>
      <c r="BY123" s="1038"/>
      <c r="BZ123" s="1038"/>
      <c r="CA123" s="1038">
        <v>98542144</v>
      </c>
      <c r="CB123" s="1038"/>
      <c r="CC123" s="1038"/>
      <c r="CD123" s="1038"/>
      <c r="CE123" s="1038"/>
      <c r="CF123" s="1003"/>
      <c r="CG123" s="1004"/>
      <c r="CH123" s="1004"/>
      <c r="CI123" s="1004"/>
      <c r="CJ123" s="1005"/>
      <c r="CK123" s="1011"/>
      <c r="CL123" s="1012"/>
      <c r="CM123" s="1012"/>
      <c r="CN123" s="1012"/>
      <c r="CO123" s="1013"/>
      <c r="CP123" s="1021" t="s">
        <v>415</v>
      </c>
      <c r="CQ123" s="1022"/>
      <c r="CR123" s="1022"/>
      <c r="CS123" s="1022"/>
      <c r="CT123" s="1022"/>
      <c r="CU123" s="1022"/>
      <c r="CV123" s="1022"/>
      <c r="CW123" s="1022"/>
      <c r="CX123" s="1022"/>
      <c r="CY123" s="1022"/>
      <c r="CZ123" s="1022"/>
      <c r="DA123" s="1022"/>
      <c r="DB123" s="1022"/>
      <c r="DC123" s="1022"/>
      <c r="DD123" s="1022"/>
      <c r="DE123" s="1022"/>
      <c r="DF123" s="1023"/>
      <c r="DG123" s="960" t="s">
        <v>484</v>
      </c>
      <c r="DH123" s="961"/>
      <c r="DI123" s="961"/>
      <c r="DJ123" s="961"/>
      <c r="DK123" s="962"/>
      <c r="DL123" s="963" t="s">
        <v>486</v>
      </c>
      <c r="DM123" s="961"/>
      <c r="DN123" s="961"/>
      <c r="DO123" s="961"/>
      <c r="DP123" s="962"/>
      <c r="DQ123" s="963" t="s">
        <v>486</v>
      </c>
      <c r="DR123" s="961"/>
      <c r="DS123" s="961"/>
      <c r="DT123" s="961"/>
      <c r="DU123" s="962"/>
      <c r="DV123" s="964" t="s">
        <v>484</v>
      </c>
      <c r="DW123" s="965"/>
      <c r="DX123" s="965"/>
      <c r="DY123" s="965"/>
      <c r="DZ123" s="966"/>
    </row>
    <row r="124" spans="1:130" s="230" customFormat="1" ht="26.25" customHeight="1" thickBot="1" x14ac:dyDescent="0.2">
      <c r="A124" s="1065"/>
      <c r="B124" s="951"/>
      <c r="C124" s="924" t="s">
        <v>469</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484</v>
      </c>
      <c r="AB124" s="961"/>
      <c r="AC124" s="961"/>
      <c r="AD124" s="961"/>
      <c r="AE124" s="962"/>
      <c r="AF124" s="963" t="s">
        <v>484</v>
      </c>
      <c r="AG124" s="961"/>
      <c r="AH124" s="961"/>
      <c r="AI124" s="961"/>
      <c r="AJ124" s="962"/>
      <c r="AK124" s="963" t="s">
        <v>486</v>
      </c>
      <c r="AL124" s="961"/>
      <c r="AM124" s="961"/>
      <c r="AN124" s="961"/>
      <c r="AO124" s="962"/>
      <c r="AP124" s="964" t="s">
        <v>486</v>
      </c>
      <c r="AQ124" s="965"/>
      <c r="AR124" s="965"/>
      <c r="AS124" s="965"/>
      <c r="AT124" s="966"/>
      <c r="AU124" s="1033" t="s">
        <v>487</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112.7</v>
      </c>
      <c r="BR124" s="1029"/>
      <c r="BS124" s="1029"/>
      <c r="BT124" s="1029"/>
      <c r="BU124" s="1029"/>
      <c r="BV124" s="1029">
        <v>115.2</v>
      </c>
      <c r="BW124" s="1029"/>
      <c r="BX124" s="1029"/>
      <c r="BY124" s="1029"/>
      <c r="BZ124" s="1029"/>
      <c r="CA124" s="1029">
        <v>114.4</v>
      </c>
      <c r="CB124" s="1029"/>
      <c r="CC124" s="1029"/>
      <c r="CD124" s="1029"/>
      <c r="CE124" s="1029"/>
      <c r="CF124" s="1030"/>
      <c r="CG124" s="1031"/>
      <c r="CH124" s="1031"/>
      <c r="CI124" s="1031"/>
      <c r="CJ124" s="1032"/>
      <c r="CK124" s="1014"/>
      <c r="CL124" s="1014"/>
      <c r="CM124" s="1014"/>
      <c r="CN124" s="1014"/>
      <c r="CO124" s="1015"/>
      <c r="CP124" s="1021" t="s">
        <v>488</v>
      </c>
      <c r="CQ124" s="1022"/>
      <c r="CR124" s="1022"/>
      <c r="CS124" s="1022"/>
      <c r="CT124" s="1022"/>
      <c r="CU124" s="1022"/>
      <c r="CV124" s="1022"/>
      <c r="CW124" s="1022"/>
      <c r="CX124" s="1022"/>
      <c r="CY124" s="1022"/>
      <c r="CZ124" s="1022"/>
      <c r="DA124" s="1022"/>
      <c r="DB124" s="1022"/>
      <c r="DC124" s="1022"/>
      <c r="DD124" s="1022"/>
      <c r="DE124" s="1022"/>
      <c r="DF124" s="1023"/>
      <c r="DG124" s="1006">
        <v>388</v>
      </c>
      <c r="DH124" s="988"/>
      <c r="DI124" s="988"/>
      <c r="DJ124" s="988"/>
      <c r="DK124" s="989"/>
      <c r="DL124" s="987" t="s">
        <v>484</v>
      </c>
      <c r="DM124" s="988"/>
      <c r="DN124" s="988"/>
      <c r="DO124" s="988"/>
      <c r="DP124" s="989"/>
      <c r="DQ124" s="987" t="s">
        <v>129</v>
      </c>
      <c r="DR124" s="988"/>
      <c r="DS124" s="988"/>
      <c r="DT124" s="988"/>
      <c r="DU124" s="989"/>
      <c r="DV124" s="990" t="s">
        <v>486</v>
      </c>
      <c r="DW124" s="991"/>
      <c r="DX124" s="991"/>
      <c r="DY124" s="991"/>
      <c r="DZ124" s="992"/>
    </row>
    <row r="125" spans="1:130" s="230" customFormat="1" ht="26.25" customHeight="1" x14ac:dyDescent="0.15">
      <c r="A125" s="1065"/>
      <c r="B125" s="951"/>
      <c r="C125" s="924" t="s">
        <v>471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v>70797</v>
      </c>
      <c r="AB125" s="961"/>
      <c r="AC125" s="961"/>
      <c r="AD125" s="961"/>
      <c r="AE125" s="962"/>
      <c r="AF125" s="963">
        <v>54911</v>
      </c>
      <c r="AG125" s="961"/>
      <c r="AH125" s="961"/>
      <c r="AI125" s="961"/>
      <c r="AJ125" s="962"/>
      <c r="AK125" s="963">
        <v>42754</v>
      </c>
      <c r="AL125" s="961"/>
      <c r="AM125" s="961"/>
      <c r="AN125" s="961"/>
      <c r="AO125" s="962"/>
      <c r="AP125" s="964">
        <v>0.2</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489</v>
      </c>
      <c r="CL125" s="1009"/>
      <c r="CM125" s="1009"/>
      <c r="CN125" s="1009"/>
      <c r="CO125" s="1010"/>
      <c r="CP125" s="931" t="s">
        <v>490</v>
      </c>
      <c r="CQ125" s="899"/>
      <c r="CR125" s="899"/>
      <c r="CS125" s="899"/>
      <c r="CT125" s="899"/>
      <c r="CU125" s="899"/>
      <c r="CV125" s="899"/>
      <c r="CW125" s="899"/>
      <c r="CX125" s="899"/>
      <c r="CY125" s="899"/>
      <c r="CZ125" s="899"/>
      <c r="DA125" s="899"/>
      <c r="DB125" s="899"/>
      <c r="DC125" s="899"/>
      <c r="DD125" s="899"/>
      <c r="DE125" s="899"/>
      <c r="DF125" s="900"/>
      <c r="DG125" s="932" t="s">
        <v>129</v>
      </c>
      <c r="DH125" s="933"/>
      <c r="DI125" s="933"/>
      <c r="DJ125" s="933"/>
      <c r="DK125" s="933"/>
      <c r="DL125" s="933" t="s">
        <v>129</v>
      </c>
      <c r="DM125" s="933"/>
      <c r="DN125" s="933"/>
      <c r="DO125" s="933"/>
      <c r="DP125" s="933"/>
      <c r="DQ125" s="933" t="s">
        <v>129</v>
      </c>
      <c r="DR125" s="933"/>
      <c r="DS125" s="933"/>
      <c r="DT125" s="933"/>
      <c r="DU125" s="933"/>
      <c r="DV125" s="934" t="s">
        <v>129</v>
      </c>
      <c r="DW125" s="934"/>
      <c r="DX125" s="934"/>
      <c r="DY125" s="934"/>
      <c r="DZ125" s="935"/>
    </row>
    <row r="126" spans="1:130" s="230" customFormat="1" ht="26.25" customHeight="1" thickBot="1" x14ac:dyDescent="0.2">
      <c r="A126" s="1065"/>
      <c r="B126" s="951"/>
      <c r="C126" s="924" t="s">
        <v>473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486</v>
      </c>
      <c r="AB126" s="961"/>
      <c r="AC126" s="961"/>
      <c r="AD126" s="961"/>
      <c r="AE126" s="962"/>
      <c r="AF126" s="963" t="s">
        <v>129</v>
      </c>
      <c r="AG126" s="961"/>
      <c r="AH126" s="961"/>
      <c r="AI126" s="961"/>
      <c r="AJ126" s="962"/>
      <c r="AK126" s="963" t="s">
        <v>129</v>
      </c>
      <c r="AL126" s="961"/>
      <c r="AM126" s="961"/>
      <c r="AN126" s="961"/>
      <c r="AO126" s="962"/>
      <c r="AP126" s="964" t="s">
        <v>129</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491</v>
      </c>
      <c r="CQ126" s="925"/>
      <c r="CR126" s="925"/>
      <c r="CS126" s="925"/>
      <c r="CT126" s="925"/>
      <c r="CU126" s="925"/>
      <c r="CV126" s="925"/>
      <c r="CW126" s="925"/>
      <c r="CX126" s="925"/>
      <c r="CY126" s="925"/>
      <c r="CZ126" s="925"/>
      <c r="DA126" s="925"/>
      <c r="DB126" s="925"/>
      <c r="DC126" s="925"/>
      <c r="DD126" s="925"/>
      <c r="DE126" s="925"/>
      <c r="DF126" s="926"/>
      <c r="DG126" s="927">
        <v>1028761</v>
      </c>
      <c r="DH126" s="928"/>
      <c r="DI126" s="928"/>
      <c r="DJ126" s="928"/>
      <c r="DK126" s="928"/>
      <c r="DL126" s="928">
        <v>850687</v>
      </c>
      <c r="DM126" s="928"/>
      <c r="DN126" s="928"/>
      <c r="DO126" s="928"/>
      <c r="DP126" s="928"/>
      <c r="DQ126" s="928">
        <v>748546</v>
      </c>
      <c r="DR126" s="928"/>
      <c r="DS126" s="928"/>
      <c r="DT126" s="928"/>
      <c r="DU126" s="928"/>
      <c r="DV126" s="929">
        <v>2.7</v>
      </c>
      <c r="DW126" s="929"/>
      <c r="DX126" s="929"/>
      <c r="DY126" s="929"/>
      <c r="DZ126" s="930"/>
    </row>
    <row r="127" spans="1:130" s="230" customFormat="1" ht="26.25" customHeight="1" x14ac:dyDescent="0.15">
      <c r="A127" s="1066"/>
      <c r="B127" s="953"/>
      <c r="C127" s="975" t="s">
        <v>492</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129</v>
      </c>
      <c r="AB127" s="961"/>
      <c r="AC127" s="961"/>
      <c r="AD127" s="961"/>
      <c r="AE127" s="962"/>
      <c r="AF127" s="963" t="s">
        <v>129</v>
      </c>
      <c r="AG127" s="961"/>
      <c r="AH127" s="961"/>
      <c r="AI127" s="961"/>
      <c r="AJ127" s="962"/>
      <c r="AK127" s="963" t="s">
        <v>493</v>
      </c>
      <c r="AL127" s="961"/>
      <c r="AM127" s="961"/>
      <c r="AN127" s="961"/>
      <c r="AO127" s="962"/>
      <c r="AP127" s="964" t="s">
        <v>129</v>
      </c>
      <c r="AQ127" s="965"/>
      <c r="AR127" s="965"/>
      <c r="AS127" s="965"/>
      <c r="AT127" s="966"/>
      <c r="AU127" s="232"/>
      <c r="AV127" s="232"/>
      <c r="AW127" s="232"/>
      <c r="AX127" s="1039" t="s">
        <v>494</v>
      </c>
      <c r="AY127" s="1040"/>
      <c r="AZ127" s="1040"/>
      <c r="BA127" s="1040"/>
      <c r="BB127" s="1040"/>
      <c r="BC127" s="1040"/>
      <c r="BD127" s="1040"/>
      <c r="BE127" s="1041"/>
      <c r="BF127" s="1042" t="s">
        <v>495</v>
      </c>
      <c r="BG127" s="1040"/>
      <c r="BH127" s="1040"/>
      <c r="BI127" s="1040"/>
      <c r="BJ127" s="1040"/>
      <c r="BK127" s="1040"/>
      <c r="BL127" s="1041"/>
      <c r="BM127" s="1042" t="s">
        <v>496</v>
      </c>
      <c r="BN127" s="1040"/>
      <c r="BO127" s="1040"/>
      <c r="BP127" s="1040"/>
      <c r="BQ127" s="1040"/>
      <c r="BR127" s="1040"/>
      <c r="BS127" s="1041"/>
      <c r="BT127" s="1042" t="s">
        <v>497</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498</v>
      </c>
      <c r="CQ127" s="925"/>
      <c r="CR127" s="925"/>
      <c r="CS127" s="925"/>
      <c r="CT127" s="925"/>
      <c r="CU127" s="925"/>
      <c r="CV127" s="925"/>
      <c r="CW127" s="925"/>
      <c r="CX127" s="925"/>
      <c r="CY127" s="925"/>
      <c r="CZ127" s="925"/>
      <c r="DA127" s="925"/>
      <c r="DB127" s="925"/>
      <c r="DC127" s="925"/>
      <c r="DD127" s="925"/>
      <c r="DE127" s="925"/>
      <c r="DF127" s="926"/>
      <c r="DG127" s="927" t="s">
        <v>129</v>
      </c>
      <c r="DH127" s="928"/>
      <c r="DI127" s="928"/>
      <c r="DJ127" s="928"/>
      <c r="DK127" s="928"/>
      <c r="DL127" s="928" t="s">
        <v>486</v>
      </c>
      <c r="DM127" s="928"/>
      <c r="DN127" s="928"/>
      <c r="DO127" s="928"/>
      <c r="DP127" s="928"/>
      <c r="DQ127" s="928" t="s">
        <v>129</v>
      </c>
      <c r="DR127" s="928"/>
      <c r="DS127" s="928"/>
      <c r="DT127" s="928"/>
      <c r="DU127" s="928"/>
      <c r="DV127" s="929" t="s">
        <v>129</v>
      </c>
      <c r="DW127" s="929"/>
      <c r="DX127" s="929"/>
      <c r="DY127" s="929"/>
      <c r="DZ127" s="930"/>
    </row>
    <row r="128" spans="1:130" s="230" customFormat="1" ht="26.25" customHeight="1" thickBot="1" x14ac:dyDescent="0.2">
      <c r="A128" s="1049" t="s">
        <v>499</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500</v>
      </c>
      <c r="X128" s="1051"/>
      <c r="Y128" s="1051"/>
      <c r="Z128" s="1052"/>
      <c r="AA128" s="1053">
        <v>302147</v>
      </c>
      <c r="AB128" s="1054"/>
      <c r="AC128" s="1054"/>
      <c r="AD128" s="1054"/>
      <c r="AE128" s="1055"/>
      <c r="AF128" s="1056">
        <v>272463</v>
      </c>
      <c r="AG128" s="1054"/>
      <c r="AH128" s="1054"/>
      <c r="AI128" s="1054"/>
      <c r="AJ128" s="1055"/>
      <c r="AK128" s="1056">
        <v>252040</v>
      </c>
      <c r="AL128" s="1054"/>
      <c r="AM128" s="1054"/>
      <c r="AN128" s="1054"/>
      <c r="AO128" s="1055"/>
      <c r="AP128" s="1057"/>
      <c r="AQ128" s="1058"/>
      <c r="AR128" s="1058"/>
      <c r="AS128" s="1058"/>
      <c r="AT128" s="1059"/>
      <c r="AU128" s="232"/>
      <c r="AV128" s="232"/>
      <c r="AW128" s="232"/>
      <c r="AX128" s="898" t="s">
        <v>501</v>
      </c>
      <c r="AY128" s="899"/>
      <c r="AZ128" s="899"/>
      <c r="BA128" s="899"/>
      <c r="BB128" s="899"/>
      <c r="BC128" s="899"/>
      <c r="BD128" s="899"/>
      <c r="BE128" s="900"/>
      <c r="BF128" s="1060" t="s">
        <v>129</v>
      </c>
      <c r="BG128" s="1061"/>
      <c r="BH128" s="1061"/>
      <c r="BI128" s="1061"/>
      <c r="BJ128" s="1061"/>
      <c r="BK128" s="1061"/>
      <c r="BL128" s="1062"/>
      <c r="BM128" s="1060">
        <v>11.62</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502</v>
      </c>
      <c r="CQ128" s="740"/>
      <c r="CR128" s="740"/>
      <c r="CS128" s="740"/>
      <c r="CT128" s="740"/>
      <c r="CU128" s="740"/>
      <c r="CV128" s="740"/>
      <c r="CW128" s="740"/>
      <c r="CX128" s="740"/>
      <c r="CY128" s="740"/>
      <c r="CZ128" s="740"/>
      <c r="DA128" s="740"/>
      <c r="DB128" s="740"/>
      <c r="DC128" s="740"/>
      <c r="DD128" s="740"/>
      <c r="DE128" s="740"/>
      <c r="DF128" s="1044"/>
      <c r="DG128" s="1045" t="s">
        <v>129</v>
      </c>
      <c r="DH128" s="1046"/>
      <c r="DI128" s="1046"/>
      <c r="DJ128" s="1046"/>
      <c r="DK128" s="1046"/>
      <c r="DL128" s="1046" t="s">
        <v>484</v>
      </c>
      <c r="DM128" s="1046"/>
      <c r="DN128" s="1046"/>
      <c r="DO128" s="1046"/>
      <c r="DP128" s="1046"/>
      <c r="DQ128" s="1046" t="s">
        <v>484</v>
      </c>
      <c r="DR128" s="1046"/>
      <c r="DS128" s="1046"/>
      <c r="DT128" s="1046"/>
      <c r="DU128" s="1046"/>
      <c r="DV128" s="1047" t="s">
        <v>484</v>
      </c>
      <c r="DW128" s="1047"/>
      <c r="DX128" s="1047"/>
      <c r="DY128" s="1047"/>
      <c r="DZ128" s="1048"/>
    </row>
    <row r="129" spans="1:131" s="230" customFormat="1" ht="26.25" customHeight="1" x14ac:dyDescent="0.15">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503</v>
      </c>
      <c r="X129" s="1073"/>
      <c r="Y129" s="1073"/>
      <c r="Z129" s="1074"/>
      <c r="AA129" s="960">
        <v>34350549</v>
      </c>
      <c r="AB129" s="961"/>
      <c r="AC129" s="961"/>
      <c r="AD129" s="961"/>
      <c r="AE129" s="962"/>
      <c r="AF129" s="963">
        <v>35430604</v>
      </c>
      <c r="AG129" s="961"/>
      <c r="AH129" s="961"/>
      <c r="AI129" s="961"/>
      <c r="AJ129" s="962"/>
      <c r="AK129" s="963">
        <v>34709384</v>
      </c>
      <c r="AL129" s="961"/>
      <c r="AM129" s="961"/>
      <c r="AN129" s="961"/>
      <c r="AO129" s="962"/>
      <c r="AP129" s="1075"/>
      <c r="AQ129" s="1076"/>
      <c r="AR129" s="1076"/>
      <c r="AS129" s="1076"/>
      <c r="AT129" s="1077"/>
      <c r="AU129" s="233"/>
      <c r="AV129" s="233"/>
      <c r="AW129" s="233"/>
      <c r="AX129" s="1067" t="s">
        <v>504</v>
      </c>
      <c r="AY129" s="925"/>
      <c r="AZ129" s="925"/>
      <c r="BA129" s="925"/>
      <c r="BB129" s="925"/>
      <c r="BC129" s="925"/>
      <c r="BD129" s="925"/>
      <c r="BE129" s="926"/>
      <c r="BF129" s="1068" t="s">
        <v>505</v>
      </c>
      <c r="BG129" s="1069"/>
      <c r="BH129" s="1069"/>
      <c r="BI129" s="1069"/>
      <c r="BJ129" s="1069"/>
      <c r="BK129" s="1069"/>
      <c r="BL129" s="1070"/>
      <c r="BM129" s="1068">
        <v>16.62</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506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507</v>
      </c>
      <c r="X130" s="1073"/>
      <c r="Y130" s="1073"/>
      <c r="Z130" s="1074"/>
      <c r="AA130" s="960">
        <v>6927380</v>
      </c>
      <c r="AB130" s="961"/>
      <c r="AC130" s="961"/>
      <c r="AD130" s="961"/>
      <c r="AE130" s="962"/>
      <c r="AF130" s="963">
        <v>6925185</v>
      </c>
      <c r="AG130" s="961"/>
      <c r="AH130" s="961"/>
      <c r="AI130" s="961"/>
      <c r="AJ130" s="962"/>
      <c r="AK130" s="963">
        <v>7001869</v>
      </c>
      <c r="AL130" s="961"/>
      <c r="AM130" s="961"/>
      <c r="AN130" s="961"/>
      <c r="AO130" s="962"/>
      <c r="AP130" s="1075"/>
      <c r="AQ130" s="1076"/>
      <c r="AR130" s="1076"/>
      <c r="AS130" s="1076"/>
      <c r="AT130" s="1077"/>
      <c r="AU130" s="233"/>
      <c r="AV130" s="233"/>
      <c r="AW130" s="233"/>
      <c r="AX130" s="1067" t="s">
        <v>508</v>
      </c>
      <c r="AY130" s="925"/>
      <c r="AZ130" s="925"/>
      <c r="BA130" s="925"/>
      <c r="BB130" s="925"/>
      <c r="BC130" s="925"/>
      <c r="BD130" s="925"/>
      <c r="BE130" s="926"/>
      <c r="BF130" s="1103">
        <v>12.6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509</v>
      </c>
      <c r="X131" s="1110"/>
      <c r="Y131" s="1110"/>
      <c r="Z131" s="1111"/>
      <c r="AA131" s="1006">
        <v>27423169</v>
      </c>
      <c r="AB131" s="988"/>
      <c r="AC131" s="988"/>
      <c r="AD131" s="988"/>
      <c r="AE131" s="989"/>
      <c r="AF131" s="987">
        <v>28505419</v>
      </c>
      <c r="AG131" s="988"/>
      <c r="AH131" s="988"/>
      <c r="AI131" s="988"/>
      <c r="AJ131" s="989"/>
      <c r="AK131" s="987">
        <v>27707515</v>
      </c>
      <c r="AL131" s="988"/>
      <c r="AM131" s="988"/>
      <c r="AN131" s="988"/>
      <c r="AO131" s="989"/>
      <c r="AP131" s="1112"/>
      <c r="AQ131" s="1113"/>
      <c r="AR131" s="1113"/>
      <c r="AS131" s="1113"/>
      <c r="AT131" s="1114"/>
      <c r="AU131" s="233"/>
      <c r="AV131" s="233"/>
      <c r="AW131" s="233"/>
      <c r="AX131" s="1085" t="s">
        <v>510</v>
      </c>
      <c r="AY131" s="740"/>
      <c r="AZ131" s="740"/>
      <c r="BA131" s="740"/>
      <c r="BB131" s="740"/>
      <c r="BC131" s="740"/>
      <c r="BD131" s="740"/>
      <c r="BE131" s="1044"/>
      <c r="BF131" s="1086">
        <v>114.4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511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512</v>
      </c>
      <c r="W132" s="1096"/>
      <c r="X132" s="1096"/>
      <c r="Y132" s="1096"/>
      <c r="Z132" s="1097"/>
      <c r="AA132" s="1098">
        <v>11.902894959999999</v>
      </c>
      <c r="AB132" s="1099"/>
      <c r="AC132" s="1099"/>
      <c r="AD132" s="1099"/>
      <c r="AE132" s="1100"/>
      <c r="AF132" s="1101">
        <v>11.938000280000001</v>
      </c>
      <c r="AG132" s="1099"/>
      <c r="AH132" s="1099"/>
      <c r="AI132" s="1099"/>
      <c r="AJ132" s="1100"/>
      <c r="AK132" s="1101">
        <v>14.05231397</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513</v>
      </c>
      <c r="W133" s="1079"/>
      <c r="X133" s="1079"/>
      <c r="Y133" s="1079"/>
      <c r="Z133" s="1080"/>
      <c r="AA133" s="1081">
        <v>11.9</v>
      </c>
      <c r="AB133" s="1082"/>
      <c r="AC133" s="1082"/>
      <c r="AD133" s="1082"/>
      <c r="AE133" s="1083"/>
      <c r="AF133" s="1081">
        <v>11.7</v>
      </c>
      <c r="AG133" s="1082"/>
      <c r="AH133" s="1082"/>
      <c r="AI133" s="1082"/>
      <c r="AJ133" s="1083"/>
      <c r="AK133" s="1081">
        <v>12.6</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amrLMwzqQtOo/nc9p7eye9KVP4LEspSqXu30HvWHWwlpaG+lgEeXmCYCKeL2RB9/6ggBZBjD51/sy2PujBVag==" saltValue="PJ84U66mrXS+qQhOhUSR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0" zoomScaleNormal="85" zoomScaleSheetLayoutView="100" workbookViewId="0">
      <selection activeCell="AJ73" sqref="AJ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6h5z9ypmlMI8ItheSSSAAgrEp62saeq1hFFJinGvPYI+6r5tZbwEiazxoHhhra8M8a36QjNMYXadmvXyqgaNg==" saltValue="V2rWRrLDIfuYwwxB/On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9JOheafvGgNBFo3q36X9XockEeHGDV//RMmske8vkBczDulnXQpXhi6I3bCt6xKlIjOL5bQ3VBX1b7xzJlMpQ==" saltValue="EYDSk/ZO6flqbP5n45pr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522</v>
      </c>
      <c r="AL9" s="1119"/>
      <c r="AM9" s="1119"/>
      <c r="AN9" s="1120"/>
      <c r="AO9" s="281">
        <v>10636095</v>
      </c>
      <c r="AP9" s="281">
        <v>90929</v>
      </c>
      <c r="AQ9" s="282">
        <v>74545</v>
      </c>
      <c r="AR9" s="283">
        <v>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523</v>
      </c>
      <c r="AL10" s="1119"/>
      <c r="AM10" s="1119"/>
      <c r="AN10" s="1120"/>
      <c r="AO10" s="284">
        <v>385</v>
      </c>
      <c r="AP10" s="284">
        <v>3</v>
      </c>
      <c r="AQ10" s="285">
        <v>6960</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524</v>
      </c>
      <c r="AL11" s="1119"/>
      <c r="AM11" s="1119"/>
      <c r="AN11" s="1120"/>
      <c r="AO11" s="284">
        <v>66739</v>
      </c>
      <c r="AP11" s="284">
        <v>571</v>
      </c>
      <c r="AQ11" s="285">
        <v>1657</v>
      </c>
      <c r="AR11" s="286">
        <v>-65.5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525</v>
      </c>
      <c r="AL12" s="1119"/>
      <c r="AM12" s="1119"/>
      <c r="AN12" s="1120"/>
      <c r="AO12" s="284" t="s">
        <v>526</v>
      </c>
      <c r="AP12" s="284" t="s">
        <v>526</v>
      </c>
      <c r="AQ12" s="285">
        <v>14</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527</v>
      </c>
      <c r="AL13" s="1119"/>
      <c r="AM13" s="1119"/>
      <c r="AN13" s="1120"/>
      <c r="AO13" s="284">
        <v>230566</v>
      </c>
      <c r="AP13" s="284">
        <v>1971</v>
      </c>
      <c r="AQ13" s="285">
        <v>2261</v>
      </c>
      <c r="AR13" s="286">
        <v>-12.8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528</v>
      </c>
      <c r="AL14" s="1119"/>
      <c r="AM14" s="1119"/>
      <c r="AN14" s="1120"/>
      <c r="AO14" s="284">
        <v>158761</v>
      </c>
      <c r="AP14" s="284">
        <v>1357</v>
      </c>
      <c r="AQ14" s="285">
        <v>2850</v>
      </c>
      <c r="AR14" s="286">
        <v>-52.4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529</v>
      </c>
      <c r="AL15" s="1122"/>
      <c r="AM15" s="1122"/>
      <c r="AN15" s="1123"/>
      <c r="AO15" s="284">
        <v>-901898</v>
      </c>
      <c r="AP15" s="284">
        <v>-7710</v>
      </c>
      <c r="AQ15" s="285">
        <v>-5601</v>
      </c>
      <c r="AR15" s="286">
        <v>37.700000000000003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188</v>
      </c>
      <c r="AL16" s="1122"/>
      <c r="AM16" s="1122"/>
      <c r="AN16" s="1123"/>
      <c r="AO16" s="284">
        <v>10190648</v>
      </c>
      <c r="AP16" s="284">
        <v>87120</v>
      </c>
      <c r="AQ16" s="285">
        <v>82686</v>
      </c>
      <c r="AR16" s="286">
        <v>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534</v>
      </c>
      <c r="AL21" s="1125"/>
      <c r="AM21" s="1125"/>
      <c r="AN21" s="1126"/>
      <c r="AO21" s="297">
        <v>9.92</v>
      </c>
      <c r="AP21" s="298">
        <v>7.92</v>
      </c>
      <c r="AQ21" s="299">
        <v>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535</v>
      </c>
      <c r="AL22" s="1125"/>
      <c r="AM22" s="1125"/>
      <c r="AN22" s="1126"/>
      <c r="AO22" s="302">
        <v>97.8</v>
      </c>
      <c r="AP22" s="303">
        <v>98.1</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536</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539</v>
      </c>
      <c r="AL32" s="1133"/>
      <c r="AM32" s="1133"/>
      <c r="AN32" s="1134"/>
      <c r="AO32" s="312">
        <v>8315043</v>
      </c>
      <c r="AP32" s="312">
        <v>71086</v>
      </c>
      <c r="AQ32" s="313">
        <v>59490</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540</v>
      </c>
      <c r="AL33" s="1133"/>
      <c r="AM33" s="1133"/>
      <c r="AN33" s="1134"/>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541</v>
      </c>
      <c r="AL34" s="1133"/>
      <c r="AM34" s="1133"/>
      <c r="AN34" s="1134"/>
      <c r="AO34" s="312" t="s">
        <v>526</v>
      </c>
      <c r="AP34" s="312" t="s">
        <v>526</v>
      </c>
      <c r="AQ34" s="313">
        <v>23</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542</v>
      </c>
      <c r="AL35" s="1133"/>
      <c r="AM35" s="1133"/>
      <c r="AN35" s="1134"/>
      <c r="AO35" s="312">
        <v>2789659</v>
      </c>
      <c r="AP35" s="312">
        <v>23849</v>
      </c>
      <c r="AQ35" s="313">
        <v>14537</v>
      </c>
      <c r="AR35" s="314">
        <v>64.099999999999994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543</v>
      </c>
      <c r="AL36" s="1133"/>
      <c r="AM36" s="1133"/>
      <c r="AN36" s="1134"/>
      <c r="AO36" s="312" t="s">
        <v>526</v>
      </c>
      <c r="AP36" s="312" t="s">
        <v>526</v>
      </c>
      <c r="AQ36" s="313">
        <v>1262</v>
      </c>
      <c r="AR36" s="314" t="s">
        <v>526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544</v>
      </c>
      <c r="AL37" s="1133"/>
      <c r="AM37" s="1133"/>
      <c r="AN37" s="1134"/>
      <c r="AO37" s="312">
        <v>42754</v>
      </c>
      <c r="AP37" s="312">
        <v>366</v>
      </c>
      <c r="AQ37" s="313">
        <v>550</v>
      </c>
      <c r="AR37" s="314">
        <v>-33.5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545</v>
      </c>
      <c r="AL38" s="1136"/>
      <c r="AM38" s="1136"/>
      <c r="AN38" s="1137"/>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546</v>
      </c>
      <c r="AL39" s="1136"/>
      <c r="AM39" s="1136"/>
      <c r="AN39" s="1137"/>
      <c r="AO39" s="312">
        <v>-252040</v>
      </c>
      <c r="AP39" s="312">
        <v>-2155</v>
      </c>
      <c r="AQ39" s="313">
        <v>-3806</v>
      </c>
      <c r="AR39" s="314">
        <v>-43.4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547</v>
      </c>
      <c r="AL40" s="1133"/>
      <c r="AM40" s="1133"/>
      <c r="AN40" s="1134"/>
      <c r="AO40" s="312">
        <v>-7001869</v>
      </c>
      <c r="AP40" s="312">
        <v>-59859</v>
      </c>
      <c r="AQ40" s="313">
        <v>-49917</v>
      </c>
      <c r="AR40" s="314">
        <v>19.899999999999999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300</v>
      </c>
      <c r="AL41" s="1139"/>
      <c r="AM41" s="1139"/>
      <c r="AN41" s="1140"/>
      <c r="AO41" s="312">
        <v>3893547</v>
      </c>
      <c r="AP41" s="312">
        <v>33286</v>
      </c>
      <c r="AQ41" s="313">
        <v>22139</v>
      </c>
      <c r="AR41" s="314">
        <v>50.4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517</v>
      </c>
      <c r="AN49" s="1129" t="s">
        <v>551</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12385310</v>
      </c>
      <c r="AN51" s="334">
        <v>101081</v>
      </c>
      <c r="AO51" s="335">
        <v>36.700000000000003</v>
      </c>
      <c r="AP51" s="336">
        <v>66863</v>
      </c>
      <c r="AQ51" s="337">
        <v>-2.6</v>
      </c>
      <c r="AR51" s="338">
        <v>39.299999999999997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7003870</v>
      </c>
      <c r="AN52" s="342">
        <v>57161</v>
      </c>
      <c r="AO52" s="343">
        <v>22.7</v>
      </c>
      <c r="AP52" s="344">
        <v>32770</v>
      </c>
      <c r="AQ52" s="345">
        <v>1.4</v>
      </c>
      <c r="AR52" s="346">
        <v>21.3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9421886</v>
      </c>
      <c r="AN53" s="334">
        <v>77688</v>
      </c>
      <c r="AO53" s="335">
        <v>-23.1</v>
      </c>
      <c r="AP53" s="336">
        <v>72051</v>
      </c>
      <c r="AQ53" s="337">
        <v>7.8</v>
      </c>
      <c r="AR53" s="338">
        <v>-30.9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5540087</v>
      </c>
      <c r="AN54" s="342">
        <v>45681</v>
      </c>
      <c r="AO54" s="343">
        <v>-20.100000000000001</v>
      </c>
      <c r="AP54" s="344">
        <v>34140</v>
      </c>
      <c r="AQ54" s="345">
        <v>4.2</v>
      </c>
      <c r="AR54" s="346">
        <v>-24.3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9919762</v>
      </c>
      <c r="AN55" s="334">
        <v>82755</v>
      </c>
      <c r="AO55" s="335">
        <v>6.5</v>
      </c>
      <c r="AP55" s="336">
        <v>72756</v>
      </c>
      <c r="AQ55" s="337">
        <v>1</v>
      </c>
      <c r="AR55" s="338">
        <v>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6716342</v>
      </c>
      <c r="AN56" s="342">
        <v>56031</v>
      </c>
      <c r="AO56" s="343">
        <v>22.7</v>
      </c>
      <c r="AP56" s="344">
        <v>32117</v>
      </c>
      <c r="AQ56" s="345">
        <v>-5.9</v>
      </c>
      <c r="AR56" s="346">
        <v>28.6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15675133</v>
      </c>
      <c r="AN57" s="334">
        <v>132391</v>
      </c>
      <c r="AO57" s="335">
        <v>60</v>
      </c>
      <c r="AP57" s="336">
        <v>62281</v>
      </c>
      <c r="AQ57" s="337">
        <v>-14.4</v>
      </c>
      <c r="AR57" s="338">
        <v>74.400000000000006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11969417</v>
      </c>
      <c r="AN58" s="342">
        <v>101093</v>
      </c>
      <c r="AO58" s="343">
        <v>80.400000000000006</v>
      </c>
      <c r="AP58" s="344">
        <v>38152</v>
      </c>
      <c r="AQ58" s="345">
        <v>18.8</v>
      </c>
      <c r="AR58" s="346">
        <v>61.6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11066123</v>
      </c>
      <c r="AN59" s="334">
        <v>94605</v>
      </c>
      <c r="AO59" s="335">
        <v>-28.5</v>
      </c>
      <c r="AP59" s="336">
        <v>58940</v>
      </c>
      <c r="AQ59" s="337">
        <v>-5.4</v>
      </c>
      <c r="AR59" s="338">
        <v>-23.1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7558761</v>
      </c>
      <c r="AN60" s="342">
        <v>64620</v>
      </c>
      <c r="AO60" s="343">
        <v>-36.1</v>
      </c>
      <c r="AP60" s="344">
        <v>33486</v>
      </c>
      <c r="AQ60" s="345">
        <v>-12.2</v>
      </c>
      <c r="AR60" s="346">
        <v>-23.9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11693643</v>
      </c>
      <c r="AN61" s="349">
        <v>97704</v>
      </c>
      <c r="AO61" s="350">
        <v>10.3</v>
      </c>
      <c r="AP61" s="351">
        <v>66578</v>
      </c>
      <c r="AQ61" s="352">
        <v>-2.7</v>
      </c>
      <c r="AR61" s="338">
        <v>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7757695</v>
      </c>
      <c r="AN62" s="342">
        <v>64917</v>
      </c>
      <c r="AO62" s="343">
        <v>13.9</v>
      </c>
      <c r="AP62" s="344">
        <v>34133</v>
      </c>
      <c r="AQ62" s="345">
        <v>1.3</v>
      </c>
      <c r="AR62" s="346">
        <v>12.6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kbhzNGdRmnrNzh+bYsWkz4gyrwYSbeqA2bAfgFvT9pzhTvfaAPeHT9BkAk8UdC+9++qT059pqwVVpWxkXhKw==" saltValue="fa+biyocWshbN2glPgTp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9X2SNPzq6miNtE0EVrcVzRRhNGIdedWAAnuC1zBp6pNmQnDE4WldMmvStrNDS4X/+PI5uYXaHzqvmc7PLPNgQ==" saltValue="MZD/RauqQj0+Hj5Gu+Wl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nk64FZn2cVQw8TZf77NaLvKDJoC27RGp55NgUCU9AjVf7lv7rt9umBxpieRyZJgEOFWFKuJRZdnvi1L3wlKVEw==" saltValue="ytSFBc4hdFuxWLJSL3PK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1" t="s">
        <v>3</v>
      </c>
      <c r="D47" s="1141"/>
      <c r="E47" s="1142"/>
      <c r="F47" s="11">
        <v>5.99</v>
      </c>
      <c r="G47" s="12">
        <v>3.11</v>
      </c>
      <c r="H47" s="12">
        <v>3.32</v>
      </c>
      <c r="I47" s="12">
        <v>8.7899999999999991</v>
      </c>
      <c r="J47" s="13">
        <v>9.5299999999999994</v>
      </c>
    </row>
    <row r="48" spans="2:10" ht="57.75" customHeight="1" x14ac:dyDescent="0.15">
      <c r="B48" s="14"/>
      <c r="C48" s="1143" t="s">
        <v>4</v>
      </c>
      <c r="D48" s="1143"/>
      <c r="E48" s="1144"/>
      <c r="F48" s="15">
        <v>1.71</v>
      </c>
      <c r="G48" s="16">
        <v>2.77</v>
      </c>
      <c r="H48" s="16">
        <v>4.59</v>
      </c>
      <c r="I48" s="16">
        <v>4.3099999999999996</v>
      </c>
      <c r="J48" s="17">
        <v>6.31</v>
      </c>
    </row>
    <row r="49" spans="2:10" ht="57.75" customHeight="1" thickBot="1" x14ac:dyDescent="0.2">
      <c r="B49" s="18"/>
      <c r="C49" s="1145" t="s">
        <v>5</v>
      </c>
      <c r="D49" s="1145"/>
      <c r="E49" s="1146"/>
      <c r="F49" s="19" t="s">
        <v>572</v>
      </c>
      <c r="G49" s="20" t="s">
        <v>573</v>
      </c>
      <c r="H49" s="20">
        <v>0.68</v>
      </c>
      <c r="I49" s="20">
        <v>3.17</v>
      </c>
      <c r="J49" s="21">
        <v>0.16</v>
      </c>
    </row>
    <row r="50" spans="2:10" x14ac:dyDescent="0.15"/>
  </sheetData>
  <sheetProtection algorithmName="SHA-512" hashValue="+J5z0AszC7iERGLi334gYI/U0y3C1kS01MgHUcClbRpkQ7ac3I7CJc0S3RvD7ycqdGg4JTCSUYslFuzZ+dOWOA==" saltValue="10PfsZbfl6ZL0dnPaqzj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2024-03-18T00:02:04Z</cp:lastPrinted>
  <dcterms:created xsi:type="dcterms:W3CDTF">2024-03-14T04:28:57Z</dcterms:created>
  <dcterms:modified xsi:type="dcterms:W3CDTF">2024-03-18T01:02:07Z</dcterms:modified>
  <cp:category/>
</cp:coreProperties>
</file>